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C\Dropbox\01 Iztacalco\07 Disco entrega\11 Pagina web\"/>
    </mc:Choice>
  </mc:AlternateContent>
  <xr:revisionPtr revIDLastSave="0" documentId="13_ncr:1_{16679D55-14C3-42DA-88FB-E6F0C1D606CF}" xr6:coauthVersionLast="45" xr6:coauthVersionMax="45" xr10:uidLastSave="{00000000-0000-0000-0000-000000000000}"/>
  <bookViews>
    <workbookView xWindow="3120" yWindow="3120" windowWidth="14400" windowHeight="7800" xr2:uid="{58BB132C-7AB6-4B1D-A4E5-3714FCD34942}"/>
  </bookViews>
  <sheets>
    <sheet name="MIR" sheetId="5" r:id="rId1"/>
    <sheet name="Formato de reporte" sheetId="8" r:id="rId2"/>
    <sheet name="Calculos" sheetId="1" r:id="rId3"/>
    <sheet name="Publicar html" sheetId="4" r:id="rId4"/>
    <sheet name="IAPP 1er Trimestre" sheetId="7" r:id="rId5"/>
    <sheet name="IAPP 2o Trimestre" sheetId="9" r:id="rId6"/>
    <sheet name="IAPP 3er Trimestre" sheetId="10" r:id="rId7"/>
    <sheet name="IAPP 4o Trimestre" sheetId="11" r:id="rId8"/>
  </sheets>
  <definedNames>
    <definedName name="_xlnm.Print_Area" localSheetId="1">'Formato de reporte'!$A$1:$O$8</definedName>
    <definedName name="_xlnm.Print_Area" localSheetId="0">MIR!$A$1:$N$8</definedName>
    <definedName name="_xlnm.Print_Titles" localSheetId="1">'Formato de reporte'!$A:$C,'Formato de reporte'!$2:$3</definedName>
    <definedName name="_xlnm.Print_Titles" localSheetId="0">MIR!$A:$C,MIR!$2:$3</definedName>
    <definedName name="_xlnm.Print_Titles" localSheetId="3">'Publicar html'!$1:$6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R4" i="1"/>
  <c r="S4" i="1"/>
  <c r="B14" i="11" l="1"/>
  <c r="C14" i="11"/>
  <c r="D14" i="11"/>
  <c r="E14" i="11"/>
  <c r="F14" i="11"/>
  <c r="G14" i="11"/>
  <c r="H14" i="11"/>
  <c r="I14" i="11"/>
  <c r="J14" i="11"/>
  <c r="K14" i="11"/>
  <c r="L14" i="11"/>
  <c r="M14" i="11"/>
  <c r="N14" i="11"/>
  <c r="B14" i="10"/>
  <c r="C14" i="10"/>
  <c r="D14" i="10"/>
  <c r="E14" i="10"/>
  <c r="F14" i="10"/>
  <c r="G14" i="10"/>
  <c r="N14" i="10" s="1"/>
  <c r="H14" i="10"/>
  <c r="I14" i="10"/>
  <c r="J14" i="10"/>
  <c r="K14" i="10"/>
  <c r="L14" i="10"/>
  <c r="M14" i="10"/>
  <c r="B14" i="9"/>
  <c r="C14" i="9"/>
  <c r="D14" i="9"/>
  <c r="E14" i="9"/>
  <c r="F14" i="9"/>
  <c r="G14" i="9"/>
  <c r="N14" i="9" s="1"/>
  <c r="H14" i="9"/>
  <c r="I14" i="9"/>
  <c r="J14" i="9"/>
  <c r="K14" i="9"/>
  <c r="L14" i="9"/>
  <c r="M14" i="9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A8" i="1"/>
  <c r="B8" i="1"/>
  <c r="C8" i="1"/>
  <c r="D8" i="1"/>
  <c r="E8" i="1"/>
  <c r="F8" i="1"/>
  <c r="G8" i="1"/>
  <c r="H8" i="1"/>
  <c r="I8" i="1"/>
  <c r="J8" i="1"/>
  <c r="Q8" i="1" s="1"/>
  <c r="K8" i="1"/>
  <c r="L8" i="1"/>
  <c r="S8" i="1" s="1"/>
  <c r="M8" i="1"/>
  <c r="N8" i="1"/>
  <c r="O8" i="1"/>
  <c r="P8" i="1"/>
  <c r="R8" i="1"/>
  <c r="A8" i="8"/>
  <c r="B8" i="8"/>
  <c r="C8" i="8"/>
  <c r="D8" i="8"/>
  <c r="E8" i="8"/>
  <c r="A2" i="8"/>
  <c r="P6" i="1" l="1"/>
  <c r="Q6" i="1"/>
  <c r="R6" i="1"/>
  <c r="S6" i="1"/>
  <c r="P7" i="1"/>
  <c r="Q7" i="1"/>
  <c r="R7" i="1"/>
  <c r="S7" i="1"/>
  <c r="Q5" i="1"/>
  <c r="R5" i="1"/>
  <c r="S5" i="1"/>
  <c r="P5" i="1"/>
  <c r="L5" i="1" l="1"/>
  <c r="M5" i="1"/>
  <c r="N5" i="1"/>
  <c r="O5" i="1"/>
  <c r="F5" i="1" l="1"/>
  <c r="F6" i="1"/>
  <c r="F7" i="1"/>
  <c r="F4" i="1"/>
  <c r="A8" i="4" l="1"/>
  <c r="B8" i="4"/>
  <c r="C8" i="4"/>
  <c r="D8" i="4"/>
  <c r="E8" i="4"/>
  <c r="F8" i="4"/>
  <c r="G8" i="4"/>
  <c r="H8" i="4"/>
  <c r="I8" i="4"/>
  <c r="J8" i="4"/>
  <c r="A9" i="4"/>
  <c r="B9" i="4"/>
  <c r="C9" i="4"/>
  <c r="D9" i="4"/>
  <c r="E9" i="4"/>
  <c r="F9" i="4"/>
  <c r="G9" i="4"/>
  <c r="H9" i="4"/>
  <c r="I9" i="4"/>
  <c r="J9" i="4"/>
  <c r="A10" i="4"/>
  <c r="B10" i="4"/>
  <c r="C10" i="4"/>
  <c r="D10" i="4"/>
  <c r="E10" i="4"/>
  <c r="F10" i="4"/>
  <c r="G10" i="4"/>
  <c r="H10" i="4"/>
  <c r="I10" i="4"/>
  <c r="J10" i="4"/>
  <c r="J7" i="4"/>
  <c r="H7" i="4"/>
  <c r="I7" i="4"/>
  <c r="G7" i="4"/>
  <c r="F7" i="4"/>
  <c r="B7" i="4"/>
  <c r="C7" i="4"/>
  <c r="D7" i="4"/>
  <c r="E7" i="4"/>
  <c r="A7" i="4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B4" i="1"/>
  <c r="C4" i="1"/>
  <c r="D4" i="1"/>
  <c r="E4" i="1"/>
  <c r="A4" i="1"/>
  <c r="A5" i="8"/>
  <c r="B5" i="8"/>
  <c r="C5" i="8"/>
  <c r="D5" i="8"/>
  <c r="E5" i="8"/>
  <c r="A6" i="8"/>
  <c r="B6" i="8"/>
  <c r="C6" i="8"/>
  <c r="D6" i="8"/>
  <c r="E6" i="8"/>
  <c r="A7" i="8"/>
  <c r="B7" i="8"/>
  <c r="C7" i="8"/>
  <c r="D7" i="8"/>
  <c r="E7" i="8"/>
  <c r="B4" i="8"/>
  <c r="C4" i="8"/>
  <c r="D4" i="8"/>
  <c r="E4" i="8"/>
  <c r="A4" i="8"/>
  <c r="G13" i="9" l="1"/>
  <c r="M13" i="7"/>
  <c r="O6" i="1"/>
  <c r="H7" i="1"/>
  <c r="G7" i="1"/>
  <c r="N6" i="1"/>
  <c r="M6" i="1"/>
  <c r="H12" i="10" s="1"/>
  <c r="L6" i="1"/>
  <c r="K6" i="1"/>
  <c r="J6" i="1"/>
  <c r="I6" i="1"/>
  <c r="H6" i="1"/>
  <c r="G6" i="1"/>
  <c r="H11" i="11"/>
  <c r="G11" i="11"/>
  <c r="G11" i="10"/>
  <c r="K5" i="1"/>
  <c r="J5" i="1"/>
  <c r="I5" i="1"/>
  <c r="H5" i="1"/>
  <c r="G5" i="1"/>
  <c r="N4" i="1"/>
  <c r="L4" i="1"/>
  <c r="J4" i="1"/>
  <c r="I4" i="1"/>
  <c r="H4" i="1"/>
  <c r="G4" i="1"/>
  <c r="L13" i="7"/>
  <c r="K13" i="7"/>
  <c r="J13" i="7"/>
  <c r="I13" i="7"/>
  <c r="G13" i="7"/>
  <c r="F13" i="7"/>
  <c r="E13" i="7"/>
  <c r="D13" i="7"/>
  <c r="C13" i="7"/>
  <c r="B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L11" i="7"/>
  <c r="K11" i="7"/>
  <c r="J11" i="7"/>
  <c r="I11" i="7"/>
  <c r="H11" i="7"/>
  <c r="G11" i="7"/>
  <c r="F11" i="7"/>
  <c r="E11" i="7"/>
  <c r="D11" i="7"/>
  <c r="C11" i="7"/>
  <c r="B11" i="7"/>
  <c r="M10" i="7"/>
  <c r="L10" i="7"/>
  <c r="K10" i="7"/>
  <c r="J10" i="7"/>
  <c r="I10" i="7"/>
  <c r="H10" i="7"/>
  <c r="G10" i="7"/>
  <c r="F10" i="7"/>
  <c r="E10" i="7"/>
  <c r="D10" i="7"/>
  <c r="C10" i="7"/>
  <c r="B10" i="7"/>
  <c r="L13" i="9"/>
  <c r="K13" i="9"/>
  <c r="J13" i="9"/>
  <c r="I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L10" i="9"/>
  <c r="K10" i="9"/>
  <c r="J10" i="9"/>
  <c r="I10" i="9"/>
  <c r="G10" i="9"/>
  <c r="F10" i="9"/>
  <c r="E10" i="9"/>
  <c r="D10" i="9"/>
  <c r="C10" i="9"/>
  <c r="B10" i="9"/>
  <c r="L13" i="10"/>
  <c r="K13" i="10"/>
  <c r="J13" i="10"/>
  <c r="I13" i="10"/>
  <c r="F13" i="10"/>
  <c r="E13" i="10"/>
  <c r="D13" i="10"/>
  <c r="C13" i="10"/>
  <c r="B13" i="10"/>
  <c r="M12" i="10"/>
  <c r="L12" i="10"/>
  <c r="K12" i="10"/>
  <c r="J12" i="10"/>
  <c r="I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F11" i="10"/>
  <c r="E11" i="10"/>
  <c r="D11" i="10"/>
  <c r="C11" i="10"/>
  <c r="B11" i="10"/>
  <c r="L10" i="10"/>
  <c r="K10" i="10"/>
  <c r="J10" i="10"/>
  <c r="I10" i="10"/>
  <c r="G10" i="10"/>
  <c r="F10" i="10"/>
  <c r="E10" i="10"/>
  <c r="D10" i="10"/>
  <c r="C10" i="10"/>
  <c r="B10" i="10"/>
  <c r="L13" i="11"/>
  <c r="K13" i="11"/>
  <c r="J13" i="11"/>
  <c r="I13" i="11"/>
  <c r="F13" i="11"/>
  <c r="E13" i="11"/>
  <c r="D13" i="11"/>
  <c r="C13" i="11"/>
  <c r="B13" i="11"/>
  <c r="M12" i="11"/>
  <c r="L12" i="11"/>
  <c r="K12" i="11"/>
  <c r="J12" i="11"/>
  <c r="I12" i="11"/>
  <c r="G12" i="11"/>
  <c r="F12" i="11"/>
  <c r="E12" i="11"/>
  <c r="D12" i="11"/>
  <c r="C12" i="11"/>
  <c r="B12" i="11"/>
  <c r="M11" i="11"/>
  <c r="L11" i="11"/>
  <c r="K11" i="11"/>
  <c r="J11" i="11"/>
  <c r="I11" i="11"/>
  <c r="F11" i="11"/>
  <c r="E11" i="11"/>
  <c r="D11" i="11"/>
  <c r="C11" i="11"/>
  <c r="B11" i="11"/>
  <c r="L10" i="11"/>
  <c r="K10" i="11"/>
  <c r="J10" i="11"/>
  <c r="I10" i="11"/>
  <c r="G10" i="11"/>
  <c r="F10" i="11"/>
  <c r="E10" i="11"/>
  <c r="D10" i="11"/>
  <c r="C10" i="11"/>
  <c r="B10" i="11"/>
  <c r="K4" i="1" l="1"/>
  <c r="H10" i="9"/>
  <c r="M10" i="9"/>
  <c r="J7" i="1"/>
  <c r="H12" i="11"/>
  <c r="N12" i="11" s="1"/>
  <c r="H13" i="7"/>
  <c r="N13" i="7" s="1"/>
  <c r="I7" i="1"/>
  <c r="N11" i="11"/>
  <c r="N11" i="10"/>
  <c r="N11" i="9"/>
  <c r="D7" i="10"/>
  <c r="D7" i="9"/>
  <c r="D7" i="7"/>
  <c r="D7" i="11"/>
  <c r="N12" i="10"/>
  <c r="N12" i="9"/>
  <c r="N12" i="7"/>
  <c r="N11" i="7"/>
  <c r="M4" i="1" l="1"/>
  <c r="M10" i="10"/>
  <c r="L7" i="1"/>
  <c r="G13" i="10" s="1"/>
  <c r="N7" i="1"/>
  <c r="G13" i="11" s="1"/>
  <c r="M13" i="9"/>
  <c r="H13" i="9"/>
  <c r="N13" i="9" s="1"/>
  <c r="K7" i="1"/>
  <c r="K10" i="4"/>
  <c r="O4" i="1" l="1"/>
  <c r="M10" i="11"/>
  <c r="H10" i="10"/>
  <c r="L10" i="4"/>
  <c r="M13" i="10"/>
  <c r="M7" i="1"/>
  <c r="H10" i="11" l="1"/>
  <c r="M13" i="11"/>
  <c r="O7" i="1"/>
  <c r="H13" i="10"/>
  <c r="N13" i="10" s="1"/>
  <c r="N10" i="9"/>
  <c r="N10" i="7"/>
  <c r="M10" i="4" l="1"/>
  <c r="H13" i="11"/>
  <c r="N13" i="11" s="1"/>
  <c r="K7" i="4"/>
  <c r="L7" i="4"/>
  <c r="N10" i="4" l="1"/>
  <c r="N10" i="10"/>
  <c r="K8" i="4"/>
  <c r="A3" i="4"/>
  <c r="M7" i="4" l="1"/>
  <c r="K9" i="4"/>
  <c r="L8" i="4"/>
  <c r="N10" i="11" l="1"/>
  <c r="N7" i="4"/>
  <c r="M9" i="4"/>
  <c r="L9" i="4"/>
  <c r="M8" i="4"/>
  <c r="N9" i="4" l="1"/>
  <c r="N8" i="4"/>
</calcChain>
</file>

<file path=xl/sharedStrings.xml><?xml version="1.0" encoding="utf-8"?>
<sst xmlns="http://schemas.openxmlformats.org/spreadsheetml/2006/main" count="196" uniqueCount="94">
  <si>
    <t>Nivel</t>
  </si>
  <si>
    <t>Objetivo</t>
  </si>
  <si>
    <t>Indicador</t>
  </si>
  <si>
    <t>Definición</t>
  </si>
  <si>
    <t>Método de cálculo</t>
  </si>
  <si>
    <t>Unidad de Medida</t>
  </si>
  <si>
    <t>Frecuencia</t>
  </si>
  <si>
    <t>Dimensión</t>
  </si>
  <si>
    <t>Numerador</t>
  </si>
  <si>
    <t>Denominador</t>
  </si>
  <si>
    <t>Tipo de Indicador</t>
  </si>
  <si>
    <t>Medios de verificación</t>
  </si>
  <si>
    <t>Supuestos</t>
  </si>
  <si>
    <t>Fin</t>
  </si>
  <si>
    <t>Eficacia</t>
  </si>
  <si>
    <t xml:space="preserve">Propósito </t>
  </si>
  <si>
    <t>Porcentaje</t>
  </si>
  <si>
    <t>Componente C1</t>
  </si>
  <si>
    <t>Trimestral</t>
  </si>
  <si>
    <t>Eficiencia</t>
  </si>
  <si>
    <t>Actividad A1C1</t>
  </si>
  <si>
    <t>META 2021</t>
  </si>
  <si>
    <t>Gobierno de la Alcaldía de Iztacalco</t>
  </si>
  <si>
    <t>IAPP INDICADORES ASOCIADOS A PROGRAMAS PRESUPUESTARIOS</t>
  </si>
  <si>
    <t>Unidad Responsable de Gasto:</t>
  </si>
  <si>
    <t xml:space="preserve">Período: </t>
  </si>
  <si>
    <t>Programa Presupuestario:</t>
  </si>
  <si>
    <t>Nombre del Indicador</t>
  </si>
  <si>
    <t>Nivel del Objetivo</t>
  </si>
  <si>
    <t>Método de Cálculo</t>
  </si>
  <si>
    <t>Dimensión a Medir</t>
  </si>
  <si>
    <t>Frecuencia de Medición</t>
  </si>
  <si>
    <t>Línea Base</t>
  </si>
  <si>
    <t xml:space="preserve">Meta Modificada al Periodo </t>
  </si>
  <si>
    <t xml:space="preserve">Meta Alcanzada al Periodo </t>
  </si>
  <si>
    <t>Meta física alcanzada 1er trimestre</t>
  </si>
  <si>
    <t>Meta física alcanzada 2o Trimestre</t>
  </si>
  <si>
    <t>Meta física alcanzada 3er Trimestre</t>
  </si>
  <si>
    <t>Meta física alcanzada 4o trimestre</t>
  </si>
  <si>
    <t>Valor de ponderadores
La suma de ponderadores debe ser 1</t>
  </si>
  <si>
    <t>Meta física original</t>
  </si>
  <si>
    <t>Meta física modificada 1er trimestre</t>
  </si>
  <si>
    <t>Meta física modificada 2o Trimestre</t>
  </si>
  <si>
    <t>Meta física modificada 3er Trimestre</t>
  </si>
  <si>
    <t>Meta física modificada 4o Trimestre</t>
  </si>
  <si>
    <t>Matriz de Indicadores para Resultados 2021</t>
  </si>
  <si>
    <t>Matriz de Indicadores para Resultados</t>
  </si>
  <si>
    <t>Avance porcentual</t>
  </si>
  <si>
    <t>1er Trimestre</t>
  </si>
  <si>
    <t>2do Trimestre</t>
  </si>
  <si>
    <t>3er Trimestre</t>
  </si>
  <si>
    <t>4to Trimestre</t>
  </si>
  <si>
    <t>Valor de los ponderadores
La suma de ponderadores debe ser 1</t>
  </si>
  <si>
    <t>Primer</t>
  </si>
  <si>
    <t>Segundo</t>
  </si>
  <si>
    <t>Tercero</t>
  </si>
  <si>
    <t>Cuarto</t>
  </si>
  <si>
    <t>Avance Porcentual trimestral</t>
  </si>
  <si>
    <t>Enero-Diciembre 2021</t>
  </si>
  <si>
    <t>Enero-Septiembre 2021</t>
  </si>
  <si>
    <t>Enero-Junio 2021</t>
  </si>
  <si>
    <t>Enero-Marzo 2021</t>
  </si>
  <si>
    <t>Porcentaje de población diagnosticada con sobrepeso en la Alcaldía de Iztacalco</t>
  </si>
  <si>
    <t>El indicador mide la población diagnosticada con sobrepeso en la Alcaldía de Iztacalco</t>
  </si>
  <si>
    <t>Población diagnosticada con sobrepeso por la Secretaría de Salud en la Jurisdicción sanitaria de Iztacalco</t>
  </si>
  <si>
    <t xml:space="preserve">Anual </t>
  </si>
  <si>
    <t xml:space="preserve">Estratégico </t>
  </si>
  <si>
    <t>1. Reporte de la Secretaría de Salud en la Jurisdicción Sanitaria de Iztacalco</t>
  </si>
  <si>
    <t>Porcentaje de clases realizadas en el año</t>
  </si>
  <si>
    <t>El indicador mide el avance en las clases programadas en el año</t>
  </si>
  <si>
    <t>(Clases impartidas/ Clases programadas en el año)*100</t>
  </si>
  <si>
    <t>Gestión</t>
  </si>
  <si>
    <t>Porcentaje de asistencia a las clases de los alumnos</t>
  </si>
  <si>
    <t>El indicador mide el uso de las instalaciones por los alumnos</t>
  </si>
  <si>
    <t>(alumnos que recibieron clases / alumnos programados)*100</t>
  </si>
  <si>
    <t>Actividad A2C1</t>
  </si>
  <si>
    <t>Porcentaje de asistencia a las clases de los instructores</t>
  </si>
  <si>
    <t>El indicador mide el uso de las instalaciones por los instructores</t>
  </si>
  <si>
    <t>(Instructores que impartieron clases / Instructores programados)*100</t>
  </si>
  <si>
    <t>S185 Escuelas de Música de la Alcaldía de Iztacalco</t>
  </si>
  <si>
    <t>Contribuir a mejorar las condiciones de vida de la población mediante las oportunidades para el desarrollo personal, social y comunitario a través de la práctica de un instrumento musical.</t>
  </si>
  <si>
    <t>Existen condiciones sanitarias para que las personas puedan recibir clases de música</t>
  </si>
  <si>
    <t>Fomentar que los sectores más vulnerables de la Alcaldía cuenten con oportunidades para la formación cultural a través de la música</t>
  </si>
  <si>
    <t>Eficiencia terminal de usuarios</t>
  </si>
  <si>
    <t>El indicador mide el porcentaje de los usuarios que concluyeron los cursos</t>
  </si>
  <si>
    <t>(Usuarios que concluyeron los cursos / Total de usuarios inscritos)*100</t>
  </si>
  <si>
    <t>1. Reporte de usuarios inscritos en cursos de música. 2. Informe de la Dirección General de Desarrollo Social</t>
  </si>
  <si>
    <t>Existen condiciones sanitarias para que las personas puedan recibir clases de música de manera presencial o virtual</t>
  </si>
  <si>
    <t>Clases de música impartidas</t>
  </si>
  <si>
    <t>1. Reporte de clases de música impartidas. 2. Informe de la Dirección General de Desarrollo Social</t>
  </si>
  <si>
    <t>Verificar la asistencia de los alumnos</t>
  </si>
  <si>
    <t>1. Reporte de clases de música impartidas. 2. Listas de asistencia de los alumnos. 3. Informe de la Dirección General de Desarrollo Social</t>
  </si>
  <si>
    <t>Verificar la asistencia de los instructores</t>
  </si>
  <si>
    <t>1. Reporte de clases de música impartidas. 2. Listas de asistencia de los instructores. 3. Informe de la Dirección General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</si>
</sst>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* #,##0.0_-;\-* #,##0.0_-;_-* &quot;-&quot;??_-;_-@_-"/>
    <numFmt numFmtId="167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name val="Montserrat Medium"/>
      <family val="3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Montserrat Medium"/>
      <family val="3"/>
    </font>
    <font>
      <sz val="11"/>
      <color rgb="FF000000"/>
      <name val="Calibri"/>
      <family val="2"/>
      <scheme val="minor"/>
    </font>
    <font>
      <b/>
      <sz val="11"/>
      <color theme="0"/>
      <name val="Source Sans Pro"/>
      <family val="2"/>
    </font>
    <font>
      <sz val="10"/>
      <name val="Arial"/>
      <family val="2"/>
    </font>
    <font>
      <sz val="10"/>
      <name val="Source Sans Pro Light"/>
      <family val="2"/>
    </font>
    <font>
      <sz val="10"/>
      <name val="Source Sans Pro"/>
      <family val="2"/>
    </font>
    <font>
      <b/>
      <sz val="9"/>
      <name val="Source Sans Pro"/>
      <family val="2"/>
    </font>
    <font>
      <b/>
      <sz val="8"/>
      <name val="Source Sans Pro"/>
      <family val="2"/>
    </font>
    <font>
      <b/>
      <sz val="9"/>
      <color theme="0"/>
      <name val="Source Sans Pro"/>
      <family val="2"/>
    </font>
    <font>
      <sz val="9"/>
      <name val="Source Sans Pro"/>
      <family val="2"/>
    </font>
    <font>
      <sz val="9"/>
      <name val="Source Sans Pro Light"/>
      <family val="2"/>
    </font>
    <font>
      <sz val="8"/>
      <name val="Calibri"/>
      <family val="2"/>
      <scheme val="minor"/>
    </font>
    <font>
      <sz val="11"/>
      <name val="Montserrat Medium"/>
      <family val="3"/>
    </font>
    <font>
      <b/>
      <sz val="11"/>
      <name val="Montserrat Medium"/>
      <family val="3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AE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2" fillId="0" borderId="0"/>
  </cellStyleXfs>
  <cellXfs count="73">
    <xf numFmtId="0" fontId="0" fillId="0" borderId="0" xfId="0"/>
    <xf numFmtId="0" fontId="5" fillId="0" borderId="0" xfId="3" applyFont="1"/>
    <xf numFmtId="0" fontId="5" fillId="0" borderId="0" xfId="3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0" fillId="0" borderId="1" xfId="3" applyNumberFormat="1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9" fillId="0" borderId="0" xfId="3" applyFont="1" applyAlignment="1">
      <alignment horizontal="center" vertical="center" wrapText="1"/>
    </xf>
    <xf numFmtId="0" fontId="13" fillId="0" borderId="0" xfId="3" applyFont="1"/>
    <xf numFmtId="0" fontId="14" fillId="0" borderId="0" xfId="3" applyFont="1"/>
    <xf numFmtId="0" fontId="14" fillId="0" borderId="3" xfId="3" applyFont="1" applyBorder="1"/>
    <xf numFmtId="0" fontId="13" fillId="0" borderId="0" xfId="0" applyFont="1"/>
    <xf numFmtId="0" fontId="1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6" xfId="3" applyFont="1" applyBorder="1" applyAlignment="1">
      <alignment vertical="center" wrapText="1"/>
    </xf>
    <xf numFmtId="0" fontId="17" fillId="4" borderId="1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justify" vertical="top" wrapText="1"/>
    </xf>
    <xf numFmtId="0" fontId="18" fillId="0" borderId="1" xfId="5" applyFont="1" applyBorder="1" applyAlignment="1">
      <alignment horizontal="justify" vertical="top" wrapText="1"/>
    </xf>
    <xf numFmtId="0" fontId="18" fillId="0" borderId="1" xfId="5" applyFont="1" applyBorder="1" applyAlignment="1">
      <alignment horizontal="center" vertical="top" wrapText="1"/>
    </xf>
    <xf numFmtId="0" fontId="19" fillId="0" borderId="0" xfId="3" applyFont="1"/>
    <xf numFmtId="165" fontId="10" fillId="0" borderId="1" xfId="2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6" fillId="3" borderId="1" xfId="3" applyFont="1" applyFill="1" applyBorder="1" applyAlignment="1">
      <alignment horizontal="centerContinuous" vertical="center" wrapText="1"/>
    </xf>
    <xf numFmtId="0" fontId="9" fillId="0" borderId="0" xfId="3" applyFont="1" applyAlignment="1">
      <alignment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center" vertical="center" wrapText="1"/>
    </xf>
    <xf numFmtId="43" fontId="18" fillId="0" borderId="1" xfId="5" applyNumberFormat="1" applyFont="1" applyBorder="1" applyAlignment="1">
      <alignment horizontal="justify" vertical="top" wrapText="1"/>
    </xf>
    <xf numFmtId="43" fontId="8" fillId="0" borderId="1" xfId="1" applyFont="1" applyBorder="1" applyAlignment="1">
      <alignment horizontal="center" vertical="center" wrapText="1"/>
    </xf>
    <xf numFmtId="43" fontId="18" fillId="0" borderId="1" xfId="5" applyNumberFormat="1" applyFont="1" applyBorder="1" applyAlignment="1">
      <alignment horizontal="center" vertical="top" wrapText="1"/>
    </xf>
    <xf numFmtId="9" fontId="18" fillId="0" borderId="1" xfId="5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" fontId="1" fillId="0" borderId="1" xfId="3" applyNumberFormat="1" applyFont="1" applyBorder="1" applyAlignment="1">
      <alignment horizontal="center" vertical="center" wrapText="1"/>
    </xf>
    <xf numFmtId="3" fontId="1" fillId="0" borderId="1" xfId="3" applyNumberFormat="1" applyFont="1" applyBorder="1" applyAlignment="1">
      <alignment horizontal="center" vertical="center" wrapText="1"/>
    </xf>
    <xf numFmtId="9" fontId="0" fillId="0" borderId="1" xfId="4" applyFont="1" applyBorder="1" applyAlignment="1">
      <alignment horizontal="center" vertical="center" wrapText="1"/>
    </xf>
    <xf numFmtId="9" fontId="0" fillId="5" borderId="1" xfId="4" applyFont="1" applyFill="1" applyBorder="1" applyAlignment="1">
      <alignment horizontal="center" vertical="center" wrapText="1"/>
    </xf>
    <xf numFmtId="167" fontId="18" fillId="0" borderId="1" xfId="4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3" applyFont="1" applyFill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9" fillId="0" borderId="0" xfId="3" applyFont="1" applyAlignment="1">
      <alignment horizontal="center" vertical="center" wrapText="1"/>
    </xf>
    <xf numFmtId="0" fontId="6" fillId="0" borderId="6" xfId="3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1" fillId="0" borderId="0" xfId="3" applyFont="1"/>
    <xf numFmtId="0" fontId="21" fillId="0" borderId="0" xfId="3" applyFont="1" applyAlignment="1">
      <alignment vertical="top" wrapText="1"/>
    </xf>
    <xf numFmtId="166" fontId="1" fillId="0" borderId="1" xfId="1" applyNumberFormat="1" applyFont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 xr:uid="{40133714-D966-445A-AE6C-C3B2ED8430EE}"/>
    <cellStyle name="Normal 2 2 2" xfId="5" xr:uid="{AA3AEFDE-F037-45B9-9282-FCEE8E41D8F3}"/>
    <cellStyle name="Porcentaje" xfId="4" builtinId="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9BAE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0AE5-25C6-4710-B92B-F7F84C92EF57}">
  <dimension ref="A1:AA8"/>
  <sheetViews>
    <sheetView tabSelected="1" view="pageBreakPreview" zoomScaleNormal="85" zoomScaleSheetLayoutView="100" workbookViewId="0">
      <pane xSplit="1" ySplit="3" topLeftCell="B4" activePane="bottomRight" state="frozen"/>
      <selection activeCell="E4" sqref="E4"/>
      <selection pane="topRight" activeCell="E4" sqref="E4"/>
      <selection pane="bottomLeft" activeCell="E4" sqref="E4"/>
      <selection pane="bottomRight" activeCell="B4" sqref="B4"/>
    </sheetView>
  </sheetViews>
  <sheetFormatPr baseColWidth="10" defaultColWidth="11.42578125" defaultRowHeight="18"/>
  <cols>
    <col min="1" max="1" width="13.42578125" style="67" customWidth="1"/>
    <col min="2" max="2" width="27" style="67" customWidth="1"/>
    <col min="3" max="3" width="20.42578125" style="67" customWidth="1"/>
    <col min="4" max="4" width="21" style="67" customWidth="1"/>
    <col min="5" max="5" width="30.28515625" style="67" customWidth="1"/>
    <col min="6" max="7" width="13.140625" style="67" bestFit="1" customWidth="1"/>
    <col min="8" max="8" width="12.5703125" style="67" bestFit="1" customWidth="1"/>
    <col min="9" max="9" width="13.85546875" style="67" bestFit="1" customWidth="1"/>
    <col min="10" max="10" width="14.85546875" style="67" bestFit="1" customWidth="1"/>
    <col min="11" max="11" width="17" style="67" customWidth="1"/>
    <col min="12" max="12" width="13.7109375" style="67" bestFit="1" customWidth="1"/>
    <col min="13" max="14" width="33" style="67" customWidth="1"/>
    <col min="15" max="15" width="43.7109375" style="67" customWidth="1"/>
    <col min="16" max="16" width="11" style="67" customWidth="1"/>
    <col min="17" max="19" width="11.42578125" style="67"/>
    <col min="20" max="20" width="17.5703125" style="67" customWidth="1"/>
    <col min="21" max="16384" width="11.42578125" style="67"/>
  </cols>
  <sheetData>
    <row r="1" spans="1:27" s="66" customFormat="1" ht="15" customHeight="1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7" ht="15" customHeight="1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7" ht="30">
      <c r="A3" s="47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21</v>
      </c>
      <c r="J3" s="48" t="s">
        <v>8</v>
      </c>
      <c r="K3" s="48" t="s">
        <v>9</v>
      </c>
      <c r="L3" s="48" t="s">
        <v>10</v>
      </c>
      <c r="M3" s="48" t="s">
        <v>11</v>
      </c>
      <c r="N3" s="48" t="s">
        <v>12</v>
      </c>
    </row>
    <row r="4" spans="1:27" ht="120">
      <c r="A4" s="6" t="s">
        <v>13</v>
      </c>
      <c r="B4" s="50" t="s">
        <v>80</v>
      </c>
      <c r="C4" s="50" t="s">
        <v>62</v>
      </c>
      <c r="D4" s="50" t="s">
        <v>63</v>
      </c>
      <c r="E4" s="50" t="s">
        <v>64</v>
      </c>
      <c r="F4" s="50" t="s">
        <v>16</v>
      </c>
      <c r="G4" s="50" t="s">
        <v>65</v>
      </c>
      <c r="H4" s="50" t="s">
        <v>14</v>
      </c>
      <c r="I4" s="68">
        <v>75</v>
      </c>
      <c r="J4" s="8"/>
      <c r="K4" s="8"/>
      <c r="L4" s="8" t="s">
        <v>66</v>
      </c>
      <c r="M4" s="8" t="s">
        <v>67</v>
      </c>
      <c r="N4" s="8" t="s">
        <v>81</v>
      </c>
      <c r="O4" s="69"/>
      <c r="P4" s="69"/>
      <c r="Q4" s="69"/>
      <c r="R4" s="69"/>
      <c r="S4" s="69"/>
      <c r="T4" s="69"/>
      <c r="U4" s="69"/>
      <c r="V4" s="70"/>
      <c r="W4" s="70"/>
      <c r="X4" s="70"/>
      <c r="Y4" s="70"/>
      <c r="Z4" s="70"/>
      <c r="AA4" s="70"/>
    </row>
    <row r="5" spans="1:27" ht="90">
      <c r="A5" s="6" t="s">
        <v>15</v>
      </c>
      <c r="B5" s="9" t="s">
        <v>82</v>
      </c>
      <c r="C5" s="9" t="s">
        <v>83</v>
      </c>
      <c r="D5" s="9" t="s">
        <v>84</v>
      </c>
      <c r="E5" s="50" t="s">
        <v>85</v>
      </c>
      <c r="F5" s="9" t="s">
        <v>16</v>
      </c>
      <c r="G5" s="9" t="s">
        <v>65</v>
      </c>
      <c r="H5" s="9" t="s">
        <v>14</v>
      </c>
      <c r="I5" s="71">
        <v>90</v>
      </c>
      <c r="J5" s="42"/>
      <c r="K5" s="42"/>
      <c r="L5" s="8" t="s">
        <v>66</v>
      </c>
      <c r="M5" s="43" t="s">
        <v>86</v>
      </c>
      <c r="N5" s="8" t="s">
        <v>87</v>
      </c>
    </row>
    <row r="6" spans="1:27" ht="60">
      <c r="A6" s="6" t="s">
        <v>17</v>
      </c>
      <c r="B6" s="9" t="s">
        <v>88</v>
      </c>
      <c r="C6" s="9" t="s">
        <v>68</v>
      </c>
      <c r="D6" s="9" t="s">
        <v>69</v>
      </c>
      <c r="E6" s="50" t="s">
        <v>70</v>
      </c>
      <c r="F6" s="9" t="s">
        <v>16</v>
      </c>
      <c r="G6" s="9" t="s">
        <v>18</v>
      </c>
      <c r="H6" s="9" t="s">
        <v>19</v>
      </c>
      <c r="I6" s="71">
        <v>30</v>
      </c>
      <c r="J6" s="42"/>
      <c r="K6" s="42"/>
      <c r="L6" s="72" t="s">
        <v>71</v>
      </c>
      <c r="M6" s="43" t="s">
        <v>89</v>
      </c>
      <c r="N6" s="8" t="s">
        <v>87</v>
      </c>
    </row>
    <row r="7" spans="1:27" ht="75">
      <c r="A7" s="6" t="s">
        <v>20</v>
      </c>
      <c r="B7" s="9" t="s">
        <v>90</v>
      </c>
      <c r="C7" s="9" t="s">
        <v>72</v>
      </c>
      <c r="D7" s="9" t="s">
        <v>73</v>
      </c>
      <c r="E7" s="50" t="s">
        <v>74</v>
      </c>
      <c r="F7" s="9" t="s">
        <v>16</v>
      </c>
      <c r="G7" s="9" t="s">
        <v>18</v>
      </c>
      <c r="H7" s="9" t="s">
        <v>19</v>
      </c>
      <c r="I7" s="71">
        <v>80</v>
      </c>
      <c r="J7" s="42"/>
      <c r="K7" s="42"/>
      <c r="L7" s="72" t="s">
        <v>71</v>
      </c>
      <c r="M7" s="43" t="s">
        <v>91</v>
      </c>
      <c r="N7" s="8" t="s">
        <v>87</v>
      </c>
    </row>
    <row r="8" spans="1:27" ht="75">
      <c r="A8" s="6" t="s">
        <v>75</v>
      </c>
      <c r="B8" s="9" t="s">
        <v>92</v>
      </c>
      <c r="C8" s="9" t="s">
        <v>76</v>
      </c>
      <c r="D8" s="9" t="s">
        <v>77</v>
      </c>
      <c r="E8" s="50" t="s">
        <v>78</v>
      </c>
      <c r="F8" s="9" t="s">
        <v>16</v>
      </c>
      <c r="G8" s="9" t="s">
        <v>18</v>
      </c>
      <c r="H8" s="9" t="s">
        <v>19</v>
      </c>
      <c r="I8" s="71">
        <v>95</v>
      </c>
      <c r="J8" s="42"/>
      <c r="K8" s="42"/>
      <c r="L8" s="72" t="s">
        <v>71</v>
      </c>
      <c r="M8" s="43" t="s">
        <v>93</v>
      </c>
      <c r="N8" s="8" t="s">
        <v>87</v>
      </c>
    </row>
  </sheetData>
  <mergeCells count="4">
    <mergeCell ref="A1:N1"/>
    <mergeCell ref="A2:N2"/>
    <mergeCell ref="O4:Q4"/>
    <mergeCell ref="R4:U4"/>
  </mergeCells>
  <printOptions horizontalCentered="1" verticalCentered="1"/>
  <pageMargins left="0.78740157480314965" right="0.78740157480314965" top="1.3779527559055118" bottom="1.1811023622047245" header="0.31496062992125984" footer="0.98425196850393704"/>
  <pageSetup scale="80" fitToHeight="0" orientation="landscape" r:id="rId1"/>
  <headerFooter>
    <oddFooter>&amp;L&amp;F&amp;RPágina &amp;P de &amp;N</oddFooter>
  </headerFooter>
  <colBreaks count="2" manualBreakCount="2">
    <brk id="5" max="7" man="1"/>
    <brk id="9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4FE1-A89D-4306-B29F-EEB9685E55A1}">
  <sheetPr>
    <pageSetUpPr fitToPage="1"/>
  </sheetPr>
  <dimension ref="A1:AB8"/>
  <sheetViews>
    <sheetView view="pageBreakPreview" zoomScaleNormal="85" zoomScaleSheetLayoutView="100" workbookViewId="0">
      <pane xSplit="1" ySplit="3" topLeftCell="B4" activePane="bottomRight" state="frozen"/>
      <selection activeCell="D10" sqref="D10"/>
      <selection pane="topRight" activeCell="D10" sqref="D10"/>
      <selection pane="bottomLeft" activeCell="D10" sqref="D10"/>
      <selection pane="bottomRight" activeCell="B4" sqref="B4"/>
    </sheetView>
  </sheetViews>
  <sheetFormatPr baseColWidth="10" defaultColWidth="11.42578125" defaultRowHeight="15"/>
  <cols>
    <col min="1" max="1" width="18.28515625" style="2" customWidth="1"/>
    <col min="2" max="6" width="26.85546875" style="2" customWidth="1"/>
    <col min="7" max="7" width="13.5703125" style="2" bestFit="1" customWidth="1"/>
    <col min="8" max="8" width="13.140625" style="2" bestFit="1" customWidth="1"/>
    <col min="9" max="9" width="13.140625" style="2" customWidth="1"/>
    <col min="10" max="10" width="12.5703125" style="2" bestFit="1" customWidth="1"/>
    <col min="11" max="11" width="12.5703125" style="2" customWidth="1"/>
    <col min="12" max="12" width="13.85546875" style="2" bestFit="1" customWidth="1"/>
    <col min="13" max="13" width="13.85546875" style="2" customWidth="1"/>
    <col min="14" max="14" width="14.85546875" style="2" bestFit="1" customWidth="1"/>
    <col min="15" max="15" width="13.85546875" style="2" bestFit="1" customWidth="1"/>
    <col min="16" max="16" width="43.7109375" style="2" customWidth="1"/>
    <col min="17" max="17" width="11" style="2" customWidth="1"/>
    <col min="18" max="20" width="11.42578125" style="2"/>
    <col min="21" max="21" width="17.5703125" style="2" customWidth="1"/>
    <col min="22" max="16384" width="11.42578125" style="2"/>
  </cols>
  <sheetData>
    <row r="1" spans="1:28" s="1" customFormat="1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8">
      <c r="A2" s="54" t="str">
        <f>+MIR!A2</f>
        <v>S185 Escuelas de Música de la Alcaldía de Iztacalco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8" ht="4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52</v>
      </c>
      <c r="G3" s="4" t="s">
        <v>40</v>
      </c>
      <c r="H3" s="4" t="s">
        <v>35</v>
      </c>
      <c r="I3" s="4" t="s">
        <v>41</v>
      </c>
      <c r="J3" s="4" t="s">
        <v>36</v>
      </c>
      <c r="K3" s="4" t="s">
        <v>42</v>
      </c>
      <c r="L3" s="4" t="s">
        <v>37</v>
      </c>
      <c r="M3" s="4" t="s">
        <v>43</v>
      </c>
      <c r="N3" s="5" t="s">
        <v>38</v>
      </c>
      <c r="O3" s="5" t="s">
        <v>44</v>
      </c>
    </row>
    <row r="4" spans="1:28" ht="90">
      <c r="A4" s="6" t="str">
        <f>MIR!A4</f>
        <v>Fin</v>
      </c>
      <c r="B4" s="40" t="str">
        <f>MIR!B4</f>
        <v>Contribuir a mejorar las condiciones de vida de la población mediante las oportunidades para el desarrollo personal, social y comunitario a través de la práctica de un instrumento musical.</v>
      </c>
      <c r="C4" s="40" t="str">
        <f>MIR!C4</f>
        <v>Porcentaje de población diagnosticada con sobrepeso en la Alcaldía de Iztacalco</v>
      </c>
      <c r="D4" s="40" t="str">
        <f>MIR!D4</f>
        <v>El indicador mide la población diagnosticada con sobrepeso en la Alcaldía de Iztacalco</v>
      </c>
      <c r="E4" s="40" t="str">
        <f>MIR!E4</f>
        <v>Población diagnosticada con sobrepeso por la Secretaría de Salud en la Jurisdicción sanitaria de Iztacalco</v>
      </c>
      <c r="F4" s="7"/>
      <c r="G4" s="28"/>
      <c r="H4" s="28"/>
      <c r="I4" s="28"/>
      <c r="J4" s="28"/>
      <c r="K4" s="28"/>
      <c r="L4" s="28"/>
      <c r="M4" s="28"/>
      <c r="N4" s="37"/>
      <c r="O4" s="37"/>
      <c r="P4" s="53"/>
      <c r="Q4" s="53"/>
      <c r="R4" s="53"/>
      <c r="S4" s="53"/>
      <c r="T4" s="53"/>
      <c r="U4" s="53"/>
      <c r="V4" s="53"/>
      <c r="W4" s="14"/>
      <c r="X4" s="14"/>
      <c r="Y4" s="14"/>
      <c r="Z4" s="14"/>
      <c r="AA4" s="14"/>
      <c r="AB4" s="14"/>
    </row>
    <row r="5" spans="1:28" ht="90">
      <c r="A5" s="6" t="str">
        <f>MIR!A5</f>
        <v xml:space="preserve">Propósito </v>
      </c>
      <c r="B5" s="40" t="str">
        <f>MIR!B5</f>
        <v>Fomentar que los sectores más vulnerables de la Alcaldía cuenten con oportunidades para la formación cultural a través de la música</v>
      </c>
      <c r="C5" s="40" t="str">
        <f>MIR!C5</f>
        <v>Eficiencia terminal de usuarios</v>
      </c>
      <c r="D5" s="40" t="str">
        <f>MIR!D5</f>
        <v>El indicador mide el porcentaje de los usuarios que concluyeron los cursos</v>
      </c>
      <c r="E5" s="40" t="str">
        <f>MIR!E5</f>
        <v>(Usuarios que concluyeron los cursos / Total de usuarios inscritos)*100</v>
      </c>
      <c r="F5" s="7"/>
      <c r="G5" s="9"/>
      <c r="H5" s="9"/>
      <c r="I5" s="9"/>
      <c r="J5" s="9"/>
      <c r="K5" s="9"/>
      <c r="L5" s="10"/>
      <c r="M5" s="10"/>
      <c r="N5" s="11"/>
      <c r="O5" s="12"/>
    </row>
    <row r="6" spans="1:28" ht="45">
      <c r="A6" s="6" t="str">
        <f>MIR!A6</f>
        <v>Componente C1</v>
      </c>
      <c r="B6" s="40" t="str">
        <f>MIR!B6</f>
        <v>Clases de música impartidas</v>
      </c>
      <c r="C6" s="40" t="str">
        <f>MIR!C6</f>
        <v>Porcentaje de clases realizadas en el año</v>
      </c>
      <c r="D6" s="40" t="str">
        <f>MIR!D6</f>
        <v>El indicador mide el avance en las clases programadas en el año</v>
      </c>
      <c r="E6" s="40" t="str">
        <f>MIR!E6</f>
        <v>(Clases impartidas/ Clases programadas en el año)*100</v>
      </c>
      <c r="F6" s="7"/>
      <c r="G6" s="27"/>
      <c r="H6" s="27"/>
      <c r="I6" s="27"/>
      <c r="J6" s="27"/>
      <c r="K6" s="27"/>
      <c r="L6" s="27"/>
      <c r="M6" s="27"/>
      <c r="N6" s="27"/>
      <c r="O6" s="27"/>
    </row>
    <row r="7" spans="1:28" ht="45">
      <c r="A7" s="6" t="str">
        <f>MIR!A7</f>
        <v>Actividad A1C1</v>
      </c>
      <c r="B7" s="40" t="str">
        <f>MIR!B7</f>
        <v>Verificar la asistencia de los alumnos</v>
      </c>
      <c r="C7" s="40" t="str">
        <f>MIR!C7</f>
        <v>Porcentaje de asistencia a las clases de los alumnos</v>
      </c>
      <c r="D7" s="40" t="str">
        <f>MIR!D7</f>
        <v>El indicador mide el uso de las instalaciones por los alumnos</v>
      </c>
      <c r="E7" s="40" t="str">
        <f>MIR!E7</f>
        <v>(alumnos que recibieron clases / alumnos programados)*100</v>
      </c>
      <c r="F7" s="7"/>
      <c r="G7" s="29"/>
      <c r="H7" s="29"/>
      <c r="I7" s="29"/>
      <c r="J7" s="29"/>
      <c r="K7" s="29"/>
      <c r="L7" s="29"/>
      <c r="M7" s="29"/>
      <c r="N7" s="29"/>
      <c r="O7" s="29"/>
    </row>
    <row r="8" spans="1:28" ht="60">
      <c r="A8" s="6" t="str">
        <f>MIR!A8</f>
        <v>Actividad A2C1</v>
      </c>
      <c r="B8" s="40" t="str">
        <f>MIR!B8</f>
        <v>Verificar la asistencia de los instructores</v>
      </c>
      <c r="C8" s="40" t="str">
        <f>MIR!C8</f>
        <v>Porcentaje de asistencia a las clases de los instructores</v>
      </c>
      <c r="D8" s="40" t="str">
        <f>MIR!D8</f>
        <v>El indicador mide el uso de las instalaciones por los instructores</v>
      </c>
      <c r="E8" s="40" t="str">
        <f>MIR!E8</f>
        <v>(Instructores que impartieron clases / Instructores programados)*100</v>
      </c>
      <c r="F8" s="7"/>
      <c r="G8" s="29"/>
      <c r="H8" s="29"/>
      <c r="I8" s="29"/>
      <c r="J8" s="29"/>
      <c r="K8" s="29"/>
      <c r="L8" s="29"/>
      <c r="M8" s="29"/>
      <c r="N8" s="29"/>
      <c r="O8" s="29"/>
    </row>
  </sheetData>
  <mergeCells count="4">
    <mergeCell ref="P4:R4"/>
    <mergeCell ref="S4:V4"/>
    <mergeCell ref="A1:O1"/>
    <mergeCell ref="A2:O2"/>
  </mergeCells>
  <printOptions horizontalCentered="1" verticalCentered="1"/>
  <pageMargins left="0.78740157480314965" right="0.78740157480314965" top="1.3779527559055118" bottom="1.1811023622047245" header="0.31496062992125984" footer="0.98425196850393704"/>
  <pageSetup paperSize="5" scale="46" fitToHeight="0" orientation="landscape" r:id="rId1"/>
  <headerFooter>
    <oddFooter>&amp;L&amp;F&amp;RPágina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500A-CE6D-4397-893F-C697296AB1F8}">
  <dimension ref="A2:S8"/>
  <sheetViews>
    <sheetView topLeftCell="H1" zoomScale="85" zoomScaleNormal="85" workbookViewId="0">
      <selection activeCell="P5" sqref="P5"/>
    </sheetView>
  </sheetViews>
  <sheetFormatPr baseColWidth="10" defaultRowHeight="15"/>
  <cols>
    <col min="1" max="1" width="16.7109375" customWidth="1"/>
    <col min="2" max="4" width="25.5703125" customWidth="1"/>
    <col min="5" max="5" width="36.42578125" customWidth="1"/>
    <col min="6" max="6" width="23.85546875" customWidth="1"/>
    <col min="7" max="7" width="17.28515625" customWidth="1"/>
    <col min="8" max="8" width="11.5703125" bestFit="1" customWidth="1"/>
    <col min="9" max="9" width="12.5703125" bestFit="1" customWidth="1"/>
    <col min="10" max="10" width="11.5703125" bestFit="1" customWidth="1"/>
    <col min="11" max="11" width="12.5703125" bestFit="1" customWidth="1"/>
    <col min="12" max="12" width="11.5703125" bestFit="1" customWidth="1"/>
    <col min="13" max="13" width="12.5703125" bestFit="1" customWidth="1"/>
    <col min="14" max="14" width="11.5703125" bestFit="1" customWidth="1"/>
    <col min="15" max="15" width="12.5703125" bestFit="1" customWidth="1"/>
  </cols>
  <sheetData>
    <row r="2" spans="1:19">
      <c r="P2" t="s">
        <v>47</v>
      </c>
    </row>
    <row r="3" spans="1:19" ht="60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39</v>
      </c>
      <c r="G3" s="4" t="s">
        <v>40</v>
      </c>
      <c r="H3" s="4" t="s">
        <v>35</v>
      </c>
      <c r="I3" s="4" t="s">
        <v>41</v>
      </c>
      <c r="J3" s="4" t="s">
        <v>36</v>
      </c>
      <c r="K3" s="4" t="s">
        <v>42</v>
      </c>
      <c r="L3" s="4" t="s">
        <v>37</v>
      </c>
      <c r="M3" s="4" t="s">
        <v>43</v>
      </c>
      <c r="N3" s="5" t="s">
        <v>38</v>
      </c>
      <c r="O3" s="5" t="s">
        <v>44</v>
      </c>
      <c r="P3" s="4" t="s">
        <v>48</v>
      </c>
      <c r="Q3" s="4" t="s">
        <v>49</v>
      </c>
      <c r="R3" s="4" t="s">
        <v>50</v>
      </c>
      <c r="S3" s="4" t="s">
        <v>51</v>
      </c>
    </row>
    <row r="4" spans="1:19" ht="120">
      <c r="A4" s="6" t="str">
        <f>MIR!A4</f>
        <v>Fin</v>
      </c>
      <c r="B4" s="40" t="str">
        <f>MIR!B4</f>
        <v>Contribuir a mejorar las condiciones de vida de la población mediante las oportunidades para el desarrollo personal, social y comunitario a través de la práctica de un instrumento musical.</v>
      </c>
      <c r="C4" s="40" t="str">
        <f>MIR!C4</f>
        <v>Porcentaje de población diagnosticada con sobrepeso en la Alcaldía de Iztacalco</v>
      </c>
      <c r="D4" s="40" t="str">
        <f>MIR!D4</f>
        <v>El indicador mide la población diagnosticada con sobrepeso en la Alcaldía de Iztacalco</v>
      </c>
      <c r="E4" s="40" t="str">
        <f>MIR!E4</f>
        <v>Población diagnosticada con sobrepeso por la Secretaría de Salud en la Jurisdicción sanitaria de Iztacalco</v>
      </c>
      <c r="F4" s="28">
        <f>+'Formato de reporte'!F4</f>
        <v>0</v>
      </c>
      <c r="G4" s="28">
        <f>'Formato de reporte'!G4</f>
        <v>0</v>
      </c>
      <c r="H4" s="28">
        <f>'Formato de reporte'!H4</f>
        <v>0</v>
      </c>
      <c r="I4" s="28">
        <f>'Formato de reporte'!I4</f>
        <v>0</v>
      </c>
      <c r="J4" s="28">
        <f>'Formato de reporte'!J4</f>
        <v>0</v>
      </c>
      <c r="K4" s="28">
        <f>'Formato de reporte'!K4</f>
        <v>0</v>
      </c>
      <c r="L4" s="28">
        <f>'Formato de reporte'!L4</f>
        <v>0</v>
      </c>
      <c r="M4" s="28">
        <f>'Formato de reporte'!M4</f>
        <v>0</v>
      </c>
      <c r="N4" s="28">
        <f>'Formato de reporte'!N4</f>
        <v>0</v>
      </c>
      <c r="O4" s="28">
        <f>'Formato de reporte'!O4</f>
        <v>0</v>
      </c>
      <c r="P4" s="33" t="e">
        <f>H4/I4*100</f>
        <v>#DIV/0!</v>
      </c>
      <c r="Q4" s="33" t="e">
        <f t="shared" ref="Q4" si="0">I4/J4*100</f>
        <v>#DIV/0!</v>
      </c>
      <c r="R4" s="33" t="e">
        <f t="shared" ref="R4" si="1">J4/K4*100</f>
        <v>#DIV/0!</v>
      </c>
      <c r="S4" s="33" t="e">
        <f t="shared" ref="S4" si="2">K4/L4*100</f>
        <v>#DIV/0!</v>
      </c>
    </row>
    <row r="5" spans="1:19" ht="90">
      <c r="A5" s="6" t="str">
        <f>MIR!A5</f>
        <v xml:space="preserve">Propósito </v>
      </c>
      <c r="B5" s="40" t="str">
        <f>MIR!B5</f>
        <v>Fomentar que los sectores más vulnerables de la Alcaldía cuenten con oportunidades para la formación cultural a través de la música</v>
      </c>
      <c r="C5" s="40" t="str">
        <f>MIR!C5</f>
        <v>Eficiencia terminal de usuarios</v>
      </c>
      <c r="D5" s="40" t="str">
        <f>MIR!D5</f>
        <v>El indicador mide el porcentaje de los usuarios que concluyeron los cursos</v>
      </c>
      <c r="E5" s="40" t="str">
        <f>MIR!E5</f>
        <v>(Usuarios que concluyeron los cursos / Total de usuarios inscritos)*100</v>
      </c>
      <c r="F5" s="28">
        <f>+'Formato de reporte'!F5</f>
        <v>0</v>
      </c>
      <c r="G5" s="28">
        <f>'Formato de reporte'!G5</f>
        <v>0</v>
      </c>
      <c r="H5" s="28">
        <f>'Formato de reporte'!H5</f>
        <v>0</v>
      </c>
      <c r="I5" s="28">
        <f>'Formato de reporte'!I5</f>
        <v>0</v>
      </c>
      <c r="J5" s="28">
        <f>'Formato de reporte'!J5</f>
        <v>0</v>
      </c>
      <c r="K5" s="28">
        <f>'Formato de reporte'!K5</f>
        <v>0</v>
      </c>
      <c r="L5" s="28">
        <f>'Formato de reporte'!L5</f>
        <v>0</v>
      </c>
      <c r="M5" s="28">
        <f>'Formato de reporte'!M5</f>
        <v>0</v>
      </c>
      <c r="N5" s="28">
        <f>'Formato de reporte'!N5</f>
        <v>0</v>
      </c>
      <c r="O5" s="28">
        <f>'Formato de reporte'!O5</f>
        <v>0</v>
      </c>
      <c r="P5" s="33" t="e">
        <f>H5/I5*100</f>
        <v>#DIV/0!</v>
      </c>
      <c r="Q5" s="33" t="e">
        <f t="shared" ref="Q5:S5" si="3">I5/J5*100</f>
        <v>#DIV/0!</v>
      </c>
      <c r="R5" s="33" t="e">
        <f t="shared" si="3"/>
        <v>#DIV/0!</v>
      </c>
      <c r="S5" s="33" t="e">
        <f t="shared" si="3"/>
        <v>#DIV/0!</v>
      </c>
    </row>
    <row r="6" spans="1:19" ht="45">
      <c r="A6" s="6" t="str">
        <f>MIR!A6</f>
        <v>Componente C1</v>
      </c>
      <c r="B6" s="40" t="str">
        <f>MIR!B6</f>
        <v>Clases de música impartidas</v>
      </c>
      <c r="C6" s="40" t="str">
        <f>MIR!C6</f>
        <v>Porcentaje de clases realizadas en el año</v>
      </c>
      <c r="D6" s="40" t="str">
        <f>MIR!D6</f>
        <v>El indicador mide el avance en las clases programadas en el año</v>
      </c>
      <c r="E6" s="40" t="str">
        <f>MIR!E6</f>
        <v>(Clases impartidas/ Clases programadas en el año)*100</v>
      </c>
      <c r="F6" s="28">
        <f>+'Formato de reporte'!F6</f>
        <v>0</v>
      </c>
      <c r="G6" s="28">
        <f>'Formato de reporte'!G6</f>
        <v>0</v>
      </c>
      <c r="H6" s="28">
        <f>'Formato de reporte'!H6</f>
        <v>0</v>
      </c>
      <c r="I6" s="28">
        <f>'Formato de reporte'!I6</f>
        <v>0</v>
      </c>
      <c r="J6" s="28">
        <f>'Formato de reporte'!J6</f>
        <v>0</v>
      </c>
      <c r="K6" s="28">
        <f>'Formato de reporte'!K6</f>
        <v>0</v>
      </c>
      <c r="L6" s="28">
        <f>'Formato de reporte'!L6</f>
        <v>0</v>
      </c>
      <c r="M6" s="28">
        <f>'Formato de reporte'!M6</f>
        <v>0</v>
      </c>
      <c r="N6" s="28">
        <f>'Formato de reporte'!N6</f>
        <v>0</v>
      </c>
      <c r="O6" s="28">
        <f>'Formato de reporte'!O6</f>
        <v>0</v>
      </c>
      <c r="P6" s="33" t="e">
        <f t="shared" ref="P6:P7" si="4">H6/I6*100</f>
        <v>#DIV/0!</v>
      </c>
      <c r="Q6" s="33" t="e">
        <f t="shared" ref="Q6:Q7" si="5">I6/J6*100</f>
        <v>#DIV/0!</v>
      </c>
      <c r="R6" s="33" t="e">
        <f t="shared" ref="R6:R7" si="6">J6/K6*100</f>
        <v>#DIV/0!</v>
      </c>
      <c r="S6" s="33" t="e">
        <f t="shared" ref="S6:S7" si="7">K6/L6*100</f>
        <v>#DIV/0!</v>
      </c>
    </row>
    <row r="7" spans="1:19" ht="45">
      <c r="A7" s="6" t="str">
        <f>MIR!A7</f>
        <v>Actividad A1C1</v>
      </c>
      <c r="B7" s="40" t="str">
        <f>MIR!B7</f>
        <v>Verificar la asistencia de los alumnos</v>
      </c>
      <c r="C7" s="40" t="str">
        <f>MIR!C7</f>
        <v>Porcentaje de asistencia a las clases de los alumnos</v>
      </c>
      <c r="D7" s="40" t="str">
        <f>MIR!D7</f>
        <v>El indicador mide el uso de las instalaciones por los alumnos</v>
      </c>
      <c r="E7" s="40" t="str">
        <f>MIR!E7</f>
        <v>(alumnos que recibieron clases / alumnos programados)*100</v>
      </c>
      <c r="F7" s="28">
        <f>+'Formato de reporte'!F7</f>
        <v>0</v>
      </c>
      <c r="G7" s="28">
        <f>'Formato de reporte'!G7</f>
        <v>0</v>
      </c>
      <c r="H7" s="28">
        <f>'Formato de reporte'!H7</f>
        <v>0</v>
      </c>
      <c r="I7" s="28">
        <f>'Formato de reporte'!I7</f>
        <v>0</v>
      </c>
      <c r="J7" s="28">
        <f>'Formato de reporte'!J7</f>
        <v>0</v>
      </c>
      <c r="K7" s="28">
        <f>'Formato de reporte'!K7</f>
        <v>0</v>
      </c>
      <c r="L7" s="28">
        <f>'Formato de reporte'!L7</f>
        <v>0</v>
      </c>
      <c r="M7" s="28">
        <f>'Formato de reporte'!M7</f>
        <v>0</v>
      </c>
      <c r="N7" s="28">
        <f>'Formato de reporte'!N7</f>
        <v>0</v>
      </c>
      <c r="O7" s="28">
        <f>'Formato de reporte'!O7</f>
        <v>0</v>
      </c>
      <c r="P7" s="33" t="e">
        <f t="shared" si="4"/>
        <v>#DIV/0!</v>
      </c>
      <c r="Q7" s="33" t="e">
        <f t="shared" si="5"/>
        <v>#DIV/0!</v>
      </c>
      <c r="R7" s="33" t="e">
        <f t="shared" si="6"/>
        <v>#DIV/0!</v>
      </c>
      <c r="S7" s="33" t="e">
        <f t="shared" si="7"/>
        <v>#DIV/0!</v>
      </c>
    </row>
    <row r="8" spans="1:19" ht="45">
      <c r="A8" s="6" t="str">
        <f>MIR!A8</f>
        <v>Actividad A2C1</v>
      </c>
      <c r="B8" s="40" t="str">
        <f>MIR!B8</f>
        <v>Verificar la asistencia de los instructores</v>
      </c>
      <c r="C8" s="40" t="str">
        <f>MIR!C8</f>
        <v>Porcentaje de asistencia a las clases de los instructores</v>
      </c>
      <c r="D8" s="40" t="str">
        <f>MIR!D8</f>
        <v>El indicador mide el uso de las instalaciones por los instructores</v>
      </c>
      <c r="E8" s="40" t="str">
        <f>MIR!E8</f>
        <v>(Instructores que impartieron clases / Instructores programados)*100</v>
      </c>
      <c r="F8" s="28">
        <f>+'Formato de reporte'!F8</f>
        <v>0</v>
      </c>
      <c r="G8" s="28">
        <f>'Formato de reporte'!G8</f>
        <v>0</v>
      </c>
      <c r="H8" s="28">
        <f>'Formato de reporte'!H8</f>
        <v>0</v>
      </c>
      <c r="I8" s="28">
        <f>'Formato de reporte'!I8</f>
        <v>0</v>
      </c>
      <c r="J8" s="28">
        <f>'Formato de reporte'!J8</f>
        <v>0</v>
      </c>
      <c r="K8" s="28">
        <f>'Formato de reporte'!K8</f>
        <v>0</v>
      </c>
      <c r="L8" s="28">
        <f>'Formato de reporte'!L8</f>
        <v>0</v>
      </c>
      <c r="M8" s="28">
        <f>'Formato de reporte'!M8</f>
        <v>0</v>
      </c>
      <c r="N8" s="28">
        <f>'Formato de reporte'!N8</f>
        <v>0</v>
      </c>
      <c r="O8" s="28">
        <f>'Formato de reporte'!O8</f>
        <v>0</v>
      </c>
      <c r="P8" s="33" t="e">
        <f t="shared" ref="P8" si="8">H8/I8*100</f>
        <v>#DIV/0!</v>
      </c>
      <c r="Q8" s="33" t="e">
        <f t="shared" ref="Q8" si="9">I8/J8*100</f>
        <v>#DIV/0!</v>
      </c>
      <c r="R8" s="33" t="e">
        <f t="shared" ref="R8" si="10">J8/K8*100</f>
        <v>#DIV/0!</v>
      </c>
      <c r="S8" s="33" t="e">
        <f t="shared" ref="S8" si="11">K8/L8*100</f>
        <v>#DIV/0!</v>
      </c>
    </row>
  </sheetData>
  <phoneticPr fontId="2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A816-0C6D-4EB6-803C-99A92705F047}">
  <sheetPr>
    <pageSetUpPr fitToPage="1"/>
  </sheetPr>
  <dimension ref="A1:W11"/>
  <sheetViews>
    <sheetView workbookViewId="0"/>
  </sheetViews>
  <sheetFormatPr baseColWidth="10" defaultRowHeight="15"/>
  <cols>
    <col min="1" max="1" width="13.140625" customWidth="1"/>
    <col min="2" max="2" width="24.140625" customWidth="1"/>
    <col min="3" max="3" width="31.5703125" customWidth="1"/>
    <col min="4" max="4" width="24.28515625" customWidth="1"/>
    <col min="5" max="5" width="30.140625" customWidth="1"/>
    <col min="7" max="7" width="14.140625" bestFit="1" customWidth="1"/>
    <col min="8" max="8" width="12" customWidth="1"/>
    <col min="9" max="9" width="10.5703125" bestFit="1" customWidth="1"/>
    <col min="10" max="10" width="14.5703125" customWidth="1"/>
    <col min="11" max="11" width="10.42578125" customWidth="1"/>
  </cols>
  <sheetData>
    <row r="1" spans="1:2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3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3">
      <c r="A3" s="13" t="str">
        <f>CONCATENATE("Programa  Presupuestario: ",MIR!A2)</f>
        <v>Programa  Presupuestario: S185 Escuelas de Música de la Alcaldía de Iztacalco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5" spans="1:23">
      <c r="A5" s="55" t="s">
        <v>0</v>
      </c>
      <c r="B5" s="57" t="s">
        <v>1</v>
      </c>
      <c r="C5" s="57" t="s">
        <v>2</v>
      </c>
      <c r="D5" s="57" t="s">
        <v>3</v>
      </c>
      <c r="E5" s="57" t="s">
        <v>4</v>
      </c>
      <c r="F5" s="57" t="s">
        <v>5</v>
      </c>
      <c r="G5" s="57" t="s">
        <v>6</v>
      </c>
      <c r="H5" s="57" t="s">
        <v>7</v>
      </c>
      <c r="I5" s="57" t="s">
        <v>21</v>
      </c>
      <c r="J5" s="56" t="s">
        <v>10</v>
      </c>
      <c r="K5" s="31" t="s">
        <v>57</v>
      </c>
      <c r="L5" s="31"/>
      <c r="M5" s="31"/>
      <c r="N5" s="31"/>
    </row>
    <row r="6" spans="1:23" s="2" customFormat="1">
      <c r="A6" s="55"/>
      <c r="B6" s="57"/>
      <c r="C6" s="57"/>
      <c r="D6" s="57"/>
      <c r="E6" s="57"/>
      <c r="F6" s="57"/>
      <c r="G6" s="57"/>
      <c r="H6" s="57"/>
      <c r="I6" s="57"/>
      <c r="J6" s="56"/>
      <c r="K6" s="5" t="s">
        <v>53</v>
      </c>
      <c r="L6" s="5" t="s">
        <v>54</v>
      </c>
      <c r="M6" s="5" t="s">
        <v>55</v>
      </c>
      <c r="N6" s="5" t="s">
        <v>56</v>
      </c>
    </row>
    <row r="7" spans="1:23" s="2" customFormat="1" ht="90">
      <c r="A7" s="6" t="str">
        <f>MIR!A4</f>
        <v>Fin</v>
      </c>
      <c r="B7" s="40" t="str">
        <f>MIR!B4</f>
        <v>Contribuir a mejorar las condiciones de vida de la población mediante las oportunidades para el desarrollo personal, social y comunitario a través de la práctica de un instrumento musical.</v>
      </c>
      <c r="C7" s="40" t="str">
        <f>MIR!C4</f>
        <v>Porcentaje de población diagnosticada con sobrepeso en la Alcaldía de Iztacalco</v>
      </c>
      <c r="D7" s="40" t="str">
        <f>MIR!D4</f>
        <v>El indicador mide la población diagnosticada con sobrepeso en la Alcaldía de Iztacalco</v>
      </c>
      <c r="E7" s="40" t="str">
        <f>MIR!E4</f>
        <v>Población diagnosticada con sobrepeso por la Secretaría de Salud en la Jurisdicción sanitaria de Iztacalco</v>
      </c>
      <c r="F7" s="40" t="str">
        <f>MIR!F4</f>
        <v>Porcentaje</v>
      </c>
      <c r="G7" s="40" t="str">
        <f>MIR!G4</f>
        <v xml:space="preserve">Anual </v>
      </c>
      <c r="H7" s="40" t="str">
        <f>MIR!H4</f>
        <v>Eficacia</v>
      </c>
      <c r="I7" s="44">
        <f>MIR!I4</f>
        <v>75</v>
      </c>
      <c r="J7" s="40" t="str">
        <f>MIR!L4</f>
        <v xml:space="preserve">Estratégico </v>
      </c>
      <c r="K7" s="28" t="str">
        <f>IFERROR(Calculos!P4,"-")</f>
        <v>-</v>
      </c>
      <c r="L7" s="28" t="str">
        <f>IFERROR(Calculos!Q4,"-")</f>
        <v>-</v>
      </c>
      <c r="M7" s="28" t="str">
        <f>IFERROR(Calculos!R4,"-")</f>
        <v>-</v>
      </c>
      <c r="N7" s="28" t="str">
        <f>IFERROR(Calculos!S4,"-")</f>
        <v>-</v>
      </c>
      <c r="O7" s="32"/>
      <c r="P7" s="32"/>
      <c r="Q7" s="32"/>
      <c r="R7" s="30"/>
      <c r="S7" s="30"/>
      <c r="T7" s="30"/>
      <c r="U7" s="30"/>
      <c r="V7" s="30"/>
      <c r="W7" s="30"/>
    </row>
    <row r="8" spans="1:23" s="2" customFormat="1" ht="90">
      <c r="A8" s="34" t="str">
        <f>MIR!A5</f>
        <v xml:space="preserve">Propósito </v>
      </c>
      <c r="B8" s="41" t="str">
        <f>MIR!B5</f>
        <v>Fomentar que los sectores más vulnerables de la Alcaldía cuenten con oportunidades para la formación cultural a través de la música</v>
      </c>
      <c r="C8" s="41" t="str">
        <f>MIR!C5</f>
        <v>Eficiencia terminal de usuarios</v>
      </c>
      <c r="D8" s="41" t="str">
        <f>MIR!D5</f>
        <v>El indicador mide el porcentaje de los usuarios que concluyeron los cursos</v>
      </c>
      <c r="E8" s="41" t="str">
        <f>MIR!E5</f>
        <v>(Usuarios que concluyeron los cursos / Total de usuarios inscritos)*100</v>
      </c>
      <c r="F8" s="41" t="str">
        <f>MIR!F5</f>
        <v>Porcentaje</v>
      </c>
      <c r="G8" s="41" t="str">
        <f>MIR!G5</f>
        <v xml:space="preserve">Anual </v>
      </c>
      <c r="H8" s="41" t="str">
        <f>MIR!H5</f>
        <v>Eficacia</v>
      </c>
      <c r="I8" s="45">
        <f>MIR!I5</f>
        <v>90</v>
      </c>
      <c r="J8" s="41" t="str">
        <f>MIR!L5</f>
        <v xml:space="preserve">Estratégico </v>
      </c>
      <c r="K8" s="35" t="str">
        <f>IFERROR(Calculos!P5,"-")</f>
        <v>-</v>
      </c>
      <c r="L8" s="35" t="str">
        <f>IFERROR(Calculos!Q5,"-")</f>
        <v>-</v>
      </c>
      <c r="M8" s="35" t="str">
        <f>IFERROR(Calculos!R5,"-")</f>
        <v>-</v>
      </c>
      <c r="N8" s="35" t="str">
        <f>IFERROR(Calculos!S5,"-")</f>
        <v>-</v>
      </c>
    </row>
    <row r="9" spans="1:23" s="2" customFormat="1" ht="45">
      <c r="A9" s="6" t="str">
        <f>MIR!A6</f>
        <v>Componente C1</v>
      </c>
      <c r="B9" s="40" t="str">
        <f>MIR!B6</f>
        <v>Clases de música impartidas</v>
      </c>
      <c r="C9" s="40" t="str">
        <f>MIR!C6</f>
        <v>Porcentaje de clases realizadas en el año</v>
      </c>
      <c r="D9" s="40" t="str">
        <f>MIR!D6</f>
        <v>El indicador mide el avance en las clases programadas en el año</v>
      </c>
      <c r="E9" s="40" t="str">
        <f>MIR!E6</f>
        <v>(Clases impartidas/ Clases programadas en el año)*100</v>
      </c>
      <c r="F9" s="40" t="str">
        <f>MIR!F6</f>
        <v>Porcentaje</v>
      </c>
      <c r="G9" s="40" t="str">
        <f>MIR!G6</f>
        <v>Trimestral</v>
      </c>
      <c r="H9" s="40" t="str">
        <f>MIR!H6</f>
        <v>Eficiencia</v>
      </c>
      <c r="I9" s="44">
        <f>MIR!I6</f>
        <v>30</v>
      </c>
      <c r="J9" s="40" t="str">
        <f>MIR!L6</f>
        <v>Gestión</v>
      </c>
      <c r="K9" s="28" t="str">
        <f>IFERROR(Calculos!P6,"-")</f>
        <v>-</v>
      </c>
      <c r="L9" s="28" t="str">
        <f>IFERROR(Calculos!Q6,"-")</f>
        <v>-</v>
      </c>
      <c r="M9" s="28" t="str">
        <f>IFERROR(Calculos!R6,"-")</f>
        <v>-</v>
      </c>
      <c r="N9" s="28" t="str">
        <f>IFERROR(Calculos!S6,"-")</f>
        <v>-</v>
      </c>
    </row>
    <row r="10" spans="1:23" s="2" customFormat="1" ht="45">
      <c r="A10" s="34" t="str">
        <f>MIR!A7</f>
        <v>Actividad A1C1</v>
      </c>
      <c r="B10" s="41" t="str">
        <f>MIR!B7</f>
        <v>Verificar la asistencia de los alumnos</v>
      </c>
      <c r="C10" s="41" t="str">
        <f>MIR!C7</f>
        <v>Porcentaje de asistencia a las clases de los alumnos</v>
      </c>
      <c r="D10" s="41" t="str">
        <f>MIR!D7</f>
        <v>El indicador mide el uso de las instalaciones por los alumnos</v>
      </c>
      <c r="E10" s="41" t="str">
        <f>MIR!E7</f>
        <v>(alumnos que recibieron clases / alumnos programados)*100</v>
      </c>
      <c r="F10" s="41" t="str">
        <f>MIR!F7</f>
        <v>Porcentaje</v>
      </c>
      <c r="G10" s="41" t="str">
        <f>MIR!G7</f>
        <v>Trimestral</v>
      </c>
      <c r="H10" s="41" t="str">
        <f>MIR!H7</f>
        <v>Eficiencia</v>
      </c>
      <c r="I10" s="45">
        <f>MIR!I7</f>
        <v>80</v>
      </c>
      <c r="J10" s="41" t="str">
        <f>MIR!L7</f>
        <v>Gestión</v>
      </c>
      <c r="K10" s="35" t="str">
        <f>IFERROR(Calculos!P7,"-")</f>
        <v>-</v>
      </c>
      <c r="L10" s="35" t="str">
        <f>IFERROR(Calculos!Q7,"-")</f>
        <v>-</v>
      </c>
      <c r="M10" s="35" t="str">
        <f>IFERROR(Calculos!R7,"-")</f>
        <v>-</v>
      </c>
      <c r="N10" s="35" t="str">
        <f>IFERROR(Calculos!S7,"-")</f>
        <v>-</v>
      </c>
    </row>
    <row r="11" spans="1:23" s="2" customFormat="1" ht="45">
      <c r="A11" s="6" t="str">
        <f>MIR!A8</f>
        <v>Actividad A2C1</v>
      </c>
      <c r="B11" s="40" t="str">
        <f>MIR!B8</f>
        <v>Verificar la asistencia de los instructores</v>
      </c>
      <c r="C11" s="40" t="str">
        <f>MIR!C8</f>
        <v>Porcentaje de asistencia a las clases de los instructores</v>
      </c>
      <c r="D11" s="40" t="str">
        <f>MIR!D8</f>
        <v>El indicador mide el uso de las instalaciones por los instructores</v>
      </c>
      <c r="E11" s="40" t="str">
        <f>MIR!E8</f>
        <v>(Instructores que impartieron clases / Instructores programados)*100</v>
      </c>
      <c r="F11" s="40" t="str">
        <f>MIR!F8</f>
        <v>Porcentaje</v>
      </c>
      <c r="G11" s="40" t="str">
        <f>MIR!G8</f>
        <v>Trimestral</v>
      </c>
      <c r="H11" s="40" t="str">
        <f>MIR!H8</f>
        <v>Eficiencia</v>
      </c>
      <c r="I11" s="44">
        <f>MIR!I8</f>
        <v>95</v>
      </c>
      <c r="J11" s="40" t="str">
        <f>MIR!L8</f>
        <v>Gestión</v>
      </c>
      <c r="K11" s="28" t="str">
        <f>IFERROR(Calculos!P8,"-")</f>
        <v>-</v>
      </c>
      <c r="L11" s="28" t="str">
        <f>IFERROR(Calculos!Q8,"-")</f>
        <v>-</v>
      </c>
      <c r="M11" s="28" t="str">
        <f>IFERROR(Calculos!R8,"-")</f>
        <v>-</v>
      </c>
      <c r="N11" s="28" t="str">
        <f>IFERROR(Calculos!S8,"-")</f>
        <v>-</v>
      </c>
    </row>
  </sheetData>
  <mergeCells count="10">
    <mergeCell ref="A5:A6"/>
    <mergeCell ref="J5:J6"/>
    <mergeCell ref="I5:I6"/>
    <mergeCell ref="H5:H6"/>
    <mergeCell ref="G5:G6"/>
    <mergeCell ref="F5:F6"/>
    <mergeCell ref="E5:E6"/>
    <mergeCell ref="D5:D6"/>
    <mergeCell ref="C5:C6"/>
    <mergeCell ref="B5:B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567F-F2B4-4DF7-986A-D7600A917418}">
  <dimension ref="B2:N14"/>
  <sheetViews>
    <sheetView workbookViewId="0"/>
  </sheetViews>
  <sheetFormatPr baseColWidth="10" defaultColWidth="8.7109375" defaultRowHeight="13.5"/>
  <cols>
    <col min="1" max="1" width="2.140625" style="15" customWidth="1"/>
    <col min="2" max="2" width="26" style="15" customWidth="1"/>
    <col min="3" max="3" width="36.85546875" style="15" customWidth="1"/>
    <col min="4" max="4" width="25.28515625" style="15" customWidth="1"/>
    <col min="5" max="5" width="19" style="26" customWidth="1"/>
    <col min="6" max="6" width="27.42578125" style="26" customWidth="1"/>
    <col min="7" max="11" width="17.7109375" style="26" customWidth="1"/>
    <col min="12" max="14" width="17.7109375" style="15" customWidth="1"/>
    <col min="15" max="15" width="3.28515625" style="15" customWidth="1"/>
    <col min="16" max="16384" width="8.7109375" style="15"/>
  </cols>
  <sheetData>
    <row r="2" spans="2:14" ht="15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s="18" customFormat="1">
      <c r="B4" s="63" t="s">
        <v>24</v>
      </c>
      <c r="C4" s="6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 s="18" customFormat="1">
      <c r="B5" s="58" t="s">
        <v>25</v>
      </c>
      <c r="C5" s="58"/>
      <c r="D5" s="63" t="s">
        <v>61</v>
      </c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s="18" customForma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18" customFormat="1">
      <c r="B7" s="58" t="s">
        <v>26</v>
      </c>
      <c r="C7" s="58"/>
      <c r="D7" s="59" t="str">
        <f>MIR!A2</f>
        <v>S185 Escuelas de Música de la Alcaldía de Iztacalco</v>
      </c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2:14">
      <c r="B8" s="21"/>
      <c r="C8" s="21"/>
      <c r="D8" s="21"/>
      <c r="E8" s="21"/>
      <c r="F8" s="21"/>
      <c r="G8" s="21"/>
      <c r="H8" s="21"/>
      <c r="I8" s="21"/>
      <c r="J8" s="21"/>
      <c r="K8" s="21"/>
      <c r="L8" s="16"/>
      <c r="M8" s="16"/>
      <c r="N8" s="17"/>
    </row>
    <row r="9" spans="2:14" ht="24">
      <c r="B9" s="22" t="s">
        <v>27</v>
      </c>
      <c r="C9" s="22" t="s">
        <v>1</v>
      </c>
      <c r="D9" s="22" t="s">
        <v>28</v>
      </c>
      <c r="E9" s="22" t="s">
        <v>10</v>
      </c>
      <c r="F9" s="22" t="s">
        <v>29</v>
      </c>
      <c r="G9" s="22" t="s">
        <v>8</v>
      </c>
      <c r="H9" s="22" t="s">
        <v>9</v>
      </c>
      <c r="I9" s="22" t="s">
        <v>30</v>
      </c>
      <c r="J9" s="22" t="s">
        <v>31</v>
      </c>
      <c r="K9" s="22" t="s">
        <v>5</v>
      </c>
      <c r="L9" s="22" t="s">
        <v>32</v>
      </c>
      <c r="M9" s="22" t="s">
        <v>33</v>
      </c>
      <c r="N9" s="22" t="s">
        <v>34</v>
      </c>
    </row>
    <row r="10" spans="2:14" ht="48">
      <c r="B10" s="23" t="str">
        <f>MIR!C4</f>
        <v>Porcentaje de población diagnosticada con sobrepeso en la Alcaldía de Iztacalco</v>
      </c>
      <c r="C10" s="24" t="str">
        <f>MIR!B4</f>
        <v>Contribuir a mejorar las condiciones de vida de la población mediante las oportunidades para el desarrollo personal, social y comunitario a través de la práctica de un instrumento musical.</v>
      </c>
      <c r="D10" s="24" t="str">
        <f>MIR!A4</f>
        <v>Fin</v>
      </c>
      <c r="E10" s="24" t="str">
        <f>MIR!L4</f>
        <v xml:space="preserve">Estratégico </v>
      </c>
      <c r="F10" s="24" t="str">
        <f>MIR!E4</f>
        <v>Población diagnosticada con sobrepeso por la Secretaría de Salud en la Jurisdicción sanitaria de Iztacalco</v>
      </c>
      <c r="G10" s="38">
        <f>'Formato de reporte'!H4</f>
        <v>0</v>
      </c>
      <c r="H10" s="38">
        <f>'Formato de reporte'!I4</f>
        <v>0</v>
      </c>
      <c r="I10" s="25" t="str">
        <f>MIR!H4</f>
        <v>Eficacia</v>
      </c>
      <c r="J10" s="24" t="str">
        <f>MIR!G4</f>
        <v xml:space="preserve">Anual </v>
      </c>
      <c r="K10" s="25" t="str">
        <f>MIR!F4</f>
        <v>Porcentaje</v>
      </c>
      <c r="L10" s="46">
        <f>MIR!I4</f>
        <v>75</v>
      </c>
      <c r="M10" s="38">
        <f>'Formato de reporte'!I4</f>
        <v>0</v>
      </c>
      <c r="N10" s="25" t="str">
        <f>IFERROR(G10/H10,"-")</f>
        <v>-</v>
      </c>
    </row>
    <row r="11" spans="2:14" ht="60">
      <c r="B11" s="23" t="str">
        <f>MIR!C5</f>
        <v>Eficiencia terminal de usuarios</v>
      </c>
      <c r="C11" s="24" t="str">
        <f>MIR!B5</f>
        <v>Fomentar que los sectores más vulnerables de la Alcaldía cuenten con oportunidades para la formación cultural a través de la música</v>
      </c>
      <c r="D11" s="24" t="str">
        <f>MIR!A5</f>
        <v xml:space="preserve">Propósito </v>
      </c>
      <c r="E11" s="24" t="str">
        <f>MIR!L5</f>
        <v xml:space="preserve">Estratégico </v>
      </c>
      <c r="F11" s="24" t="str">
        <f>MIR!E5</f>
        <v>(Usuarios que concluyeron los cursos / Total de usuarios inscritos)*100</v>
      </c>
      <c r="G11" s="25">
        <f>'Formato de reporte'!H5</f>
        <v>0</v>
      </c>
      <c r="H11" s="25">
        <f>'Formato de reporte'!I5</f>
        <v>0</v>
      </c>
      <c r="I11" s="25" t="str">
        <f>MIR!H5</f>
        <v>Eficacia</v>
      </c>
      <c r="J11" s="24" t="str">
        <f>MIR!G5</f>
        <v xml:space="preserve">Anual </v>
      </c>
      <c r="K11" s="25" t="str">
        <f>MIR!F5</f>
        <v>Porcentaje</v>
      </c>
      <c r="L11" s="46">
        <f>MIR!I5</f>
        <v>90</v>
      </c>
      <c r="M11" s="25">
        <f>'Formato de reporte'!I5</f>
        <v>0</v>
      </c>
      <c r="N11" s="25" t="str">
        <f>IFERROR(G11/H11,"-")</f>
        <v>-</v>
      </c>
    </row>
    <row r="12" spans="2:14" ht="24">
      <c r="B12" s="23" t="str">
        <f>MIR!C6</f>
        <v>Porcentaje de clases realizadas en el año</v>
      </c>
      <c r="C12" s="24" t="str">
        <f>MIR!B6</f>
        <v>Clases de música impartidas</v>
      </c>
      <c r="D12" s="24" t="str">
        <f>MIR!A6</f>
        <v>Componente C1</v>
      </c>
      <c r="E12" s="24" t="str">
        <f>MIR!L6</f>
        <v>Gestión</v>
      </c>
      <c r="F12" s="24" t="str">
        <f>MIR!E6</f>
        <v>(Clases impartidas/ Clases programadas en el año)*100</v>
      </c>
      <c r="G12" s="25">
        <f>'Formato de reporte'!H6</f>
        <v>0</v>
      </c>
      <c r="H12" s="25">
        <f>'Formato de reporte'!I6</f>
        <v>0</v>
      </c>
      <c r="I12" s="25" t="str">
        <f>MIR!H6</f>
        <v>Eficiencia</v>
      </c>
      <c r="J12" s="24" t="str">
        <f>MIR!G6</f>
        <v>Trimestral</v>
      </c>
      <c r="K12" s="25" t="str">
        <f>MIR!F6</f>
        <v>Porcentaje</v>
      </c>
      <c r="L12" s="46">
        <f>MIR!I6</f>
        <v>30</v>
      </c>
      <c r="M12" s="25">
        <f>'Formato de reporte'!I6</f>
        <v>0</v>
      </c>
      <c r="N12" s="25" t="str">
        <f t="shared" ref="N12:N13" si="0">IFERROR(G12/H12,"-")</f>
        <v>-</v>
      </c>
    </row>
    <row r="13" spans="2:14" ht="24">
      <c r="B13" s="23" t="str">
        <f>MIR!C7</f>
        <v>Porcentaje de asistencia a las clases de los alumnos</v>
      </c>
      <c r="C13" s="24" t="str">
        <f>MIR!B7</f>
        <v>Verificar la asistencia de los alumnos</v>
      </c>
      <c r="D13" s="24" t="str">
        <f>MIR!A7</f>
        <v>Actividad A1C1</v>
      </c>
      <c r="E13" s="24" t="str">
        <f>MIR!L7</f>
        <v>Gestión</v>
      </c>
      <c r="F13" s="24" t="str">
        <f>MIR!E7</f>
        <v>(alumnos que recibieron clases / alumnos programados)*100</v>
      </c>
      <c r="G13" s="25">
        <f>'Formato de reporte'!H7</f>
        <v>0</v>
      </c>
      <c r="H13" s="25">
        <f>'Formato de reporte'!I7</f>
        <v>0</v>
      </c>
      <c r="I13" s="25" t="str">
        <f>MIR!H7</f>
        <v>Eficiencia</v>
      </c>
      <c r="J13" s="24" t="str">
        <f>MIR!G7</f>
        <v>Trimestral</v>
      </c>
      <c r="K13" s="25" t="str">
        <f>MIR!F7</f>
        <v>Porcentaje</v>
      </c>
      <c r="L13" s="46">
        <f>MIR!I7</f>
        <v>80</v>
      </c>
      <c r="M13" s="25">
        <f>'Formato de reporte'!I7</f>
        <v>0</v>
      </c>
      <c r="N13" s="25" t="str">
        <f t="shared" si="0"/>
        <v>-</v>
      </c>
    </row>
    <row r="14" spans="2:14" ht="24">
      <c r="B14" s="23" t="str">
        <f>MIR!C8</f>
        <v>Porcentaje de asistencia a las clases de los instructores</v>
      </c>
      <c r="C14" s="24" t="str">
        <f>MIR!B8</f>
        <v>Verificar la asistencia de los instructores</v>
      </c>
      <c r="D14" s="24" t="str">
        <f>MIR!A8</f>
        <v>Actividad A2C1</v>
      </c>
      <c r="E14" s="24" t="str">
        <f>MIR!L8</f>
        <v>Gestión</v>
      </c>
      <c r="F14" s="24" t="str">
        <f>MIR!E8</f>
        <v>(Instructores que impartieron clases / Instructores programados)*100</v>
      </c>
      <c r="G14" s="25">
        <f>'Formato de reporte'!H8</f>
        <v>0</v>
      </c>
      <c r="H14" s="25">
        <f>'Formato de reporte'!I8</f>
        <v>0</v>
      </c>
      <c r="I14" s="25" t="str">
        <f>MIR!H8</f>
        <v>Eficiencia</v>
      </c>
      <c r="J14" s="24" t="str">
        <f>MIR!G8</f>
        <v>Trimestral</v>
      </c>
      <c r="K14" s="25" t="str">
        <f>MIR!F8</f>
        <v>Porcentaje</v>
      </c>
      <c r="L14" s="46">
        <f>MIR!I8</f>
        <v>95</v>
      </c>
      <c r="M14" s="25">
        <f>'Formato de reporte'!I8</f>
        <v>0</v>
      </c>
      <c r="N14" s="25" t="str">
        <f t="shared" ref="N14" si="1">IFERROR(G14/H14,"-")</f>
        <v>-</v>
      </c>
    </row>
  </sheetData>
  <mergeCells count="7">
    <mergeCell ref="B7:C7"/>
    <mergeCell ref="D7:N7"/>
    <mergeCell ref="B2:N2"/>
    <mergeCell ref="B4:C4"/>
    <mergeCell ref="D4:N4"/>
    <mergeCell ref="B5:C5"/>
    <mergeCell ref="D5:N5"/>
  </mergeCells>
  <conditionalFormatting sqref="B7 B5 D5 D7">
    <cfRule type="cellIs" dxfId="3" priority="1" stopIfTrue="1" operator="equal">
      <formula>"VAYA A LA HOJA INICIO Y SELECIONE EL PERIODO CORRESPONDIENTE A ESTE INFORME"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ABC57-B7F0-451A-B4F9-F92692F216E1}">
  <dimension ref="B2:N14"/>
  <sheetViews>
    <sheetView workbookViewId="0"/>
  </sheetViews>
  <sheetFormatPr baseColWidth="10" defaultColWidth="8.7109375" defaultRowHeight="13.5"/>
  <cols>
    <col min="1" max="1" width="2.140625" style="15" customWidth="1"/>
    <col min="2" max="2" width="26" style="15" customWidth="1"/>
    <col min="3" max="3" width="36.85546875" style="15" customWidth="1"/>
    <col min="4" max="4" width="25.28515625" style="15" customWidth="1"/>
    <col min="5" max="5" width="19" style="26" customWidth="1"/>
    <col min="6" max="6" width="27.28515625" style="26" customWidth="1"/>
    <col min="7" max="11" width="17.7109375" style="26" customWidth="1"/>
    <col min="12" max="14" width="17.7109375" style="15" customWidth="1"/>
    <col min="15" max="15" width="3.28515625" style="15" customWidth="1"/>
    <col min="16" max="16384" width="8.7109375" style="15"/>
  </cols>
  <sheetData>
    <row r="2" spans="2:14" ht="15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s="18" customFormat="1">
      <c r="B4" s="63" t="s">
        <v>24</v>
      </c>
      <c r="C4" s="6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 s="18" customFormat="1">
      <c r="B5" s="58" t="s">
        <v>25</v>
      </c>
      <c r="C5" s="58"/>
      <c r="D5" s="63" t="s">
        <v>60</v>
      </c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s="18" customForma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18" customFormat="1">
      <c r="B7" s="58" t="s">
        <v>26</v>
      </c>
      <c r="C7" s="58"/>
      <c r="D7" s="59" t="str">
        <f>MIR!A2</f>
        <v>S185 Escuelas de Música de la Alcaldía de Iztacalco</v>
      </c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2:14">
      <c r="B8" s="21"/>
      <c r="C8" s="21"/>
      <c r="D8" s="21"/>
      <c r="E8" s="21"/>
      <c r="F8" s="21"/>
      <c r="G8" s="21"/>
      <c r="H8" s="21"/>
      <c r="I8" s="21"/>
      <c r="J8" s="21"/>
      <c r="K8" s="21"/>
      <c r="L8" s="16"/>
      <c r="M8" s="16"/>
      <c r="N8" s="17"/>
    </row>
    <row r="9" spans="2:14" ht="24">
      <c r="B9" s="22" t="s">
        <v>27</v>
      </c>
      <c r="C9" s="22" t="s">
        <v>1</v>
      </c>
      <c r="D9" s="22" t="s">
        <v>28</v>
      </c>
      <c r="E9" s="22" t="s">
        <v>10</v>
      </c>
      <c r="F9" s="22" t="s">
        <v>29</v>
      </c>
      <c r="G9" s="22" t="s">
        <v>8</v>
      </c>
      <c r="H9" s="22" t="s">
        <v>9</v>
      </c>
      <c r="I9" s="22" t="s">
        <v>30</v>
      </c>
      <c r="J9" s="22" t="s">
        <v>31</v>
      </c>
      <c r="K9" s="22" t="s">
        <v>5</v>
      </c>
      <c r="L9" s="22" t="s">
        <v>32</v>
      </c>
      <c r="M9" s="22" t="s">
        <v>33</v>
      </c>
      <c r="N9" s="22" t="s">
        <v>34</v>
      </c>
    </row>
    <row r="10" spans="2:14" ht="48">
      <c r="B10" s="23" t="str">
        <f>MIR!C4</f>
        <v>Porcentaje de población diagnosticada con sobrepeso en la Alcaldía de Iztacalco</v>
      </c>
      <c r="C10" s="24" t="str">
        <f>MIR!B4</f>
        <v>Contribuir a mejorar las condiciones de vida de la población mediante las oportunidades para el desarrollo personal, social y comunitario a través de la práctica de un instrumento musical.</v>
      </c>
      <c r="D10" s="24" t="str">
        <f>MIR!A4</f>
        <v>Fin</v>
      </c>
      <c r="E10" s="24" t="str">
        <f>MIR!L4</f>
        <v xml:space="preserve">Estratégico </v>
      </c>
      <c r="F10" s="24" t="str">
        <f>MIR!E4</f>
        <v>Población diagnosticada con sobrepeso por la Secretaría de Salud en la Jurisdicción sanitaria de Iztacalco</v>
      </c>
      <c r="G10" s="36">
        <f>'Formato de reporte'!J4</f>
        <v>0</v>
      </c>
      <c r="H10" s="36">
        <f>'Formato de reporte'!K4</f>
        <v>0</v>
      </c>
      <c r="I10" s="25" t="str">
        <f>MIR!H4</f>
        <v>Eficacia</v>
      </c>
      <c r="J10" s="24" t="str">
        <f>MIR!G4</f>
        <v xml:space="preserve">Anual </v>
      </c>
      <c r="K10" s="25" t="str">
        <f>MIR!F4</f>
        <v>Porcentaje</v>
      </c>
      <c r="L10" s="46">
        <f>MIR!I4</f>
        <v>75</v>
      </c>
      <c r="M10" s="38">
        <f>'Formato de reporte'!K4</f>
        <v>0</v>
      </c>
      <c r="N10" s="25" t="str">
        <f>IFERROR(G10/H10,"-")</f>
        <v>-</v>
      </c>
    </row>
    <row r="11" spans="2:14" ht="60">
      <c r="B11" s="23" t="str">
        <f>MIR!C5</f>
        <v>Eficiencia terminal de usuarios</v>
      </c>
      <c r="C11" s="24" t="str">
        <f>MIR!B5</f>
        <v>Fomentar que los sectores más vulnerables de la Alcaldía cuenten con oportunidades para la formación cultural a través de la música</v>
      </c>
      <c r="D11" s="24" t="str">
        <f>MIR!A5</f>
        <v xml:space="preserve">Propósito </v>
      </c>
      <c r="E11" s="24" t="str">
        <f>MIR!L5</f>
        <v xml:space="preserve">Estratégico </v>
      </c>
      <c r="F11" s="24" t="str">
        <f>MIR!E5</f>
        <v>(Usuarios que concluyeron los cursos / Total de usuarios inscritos)*100</v>
      </c>
      <c r="G11" s="24">
        <f>'Formato de reporte'!J5</f>
        <v>0</v>
      </c>
      <c r="H11" s="24">
        <f>'Formato de reporte'!K5</f>
        <v>0</v>
      </c>
      <c r="I11" s="25" t="str">
        <f>MIR!H5</f>
        <v>Eficacia</v>
      </c>
      <c r="J11" s="24" t="str">
        <f>MIR!G5</f>
        <v xml:space="preserve">Anual </v>
      </c>
      <c r="K11" s="25" t="str">
        <f>MIR!F5</f>
        <v>Porcentaje</v>
      </c>
      <c r="L11" s="46">
        <f>MIR!I5</f>
        <v>90</v>
      </c>
      <c r="M11" s="25">
        <f>'Formato de reporte'!K5</f>
        <v>0</v>
      </c>
      <c r="N11" s="25" t="str">
        <f>IFERROR(G11/H11,"-")</f>
        <v>-</v>
      </c>
    </row>
    <row r="12" spans="2:14" ht="24">
      <c r="B12" s="23" t="str">
        <f>MIR!C6</f>
        <v>Porcentaje de clases realizadas en el año</v>
      </c>
      <c r="C12" s="24" t="str">
        <f>MIR!B6</f>
        <v>Clases de música impartidas</v>
      </c>
      <c r="D12" s="24" t="str">
        <f>MIR!A6</f>
        <v>Componente C1</v>
      </c>
      <c r="E12" s="24" t="str">
        <f>MIR!L6</f>
        <v>Gestión</v>
      </c>
      <c r="F12" s="24" t="str">
        <f>MIR!E6</f>
        <v>(Clases impartidas/ Clases programadas en el año)*100</v>
      </c>
      <c r="G12" s="24">
        <f>'Formato de reporte'!J6</f>
        <v>0</v>
      </c>
      <c r="H12" s="24">
        <f>'Formato de reporte'!K6</f>
        <v>0</v>
      </c>
      <c r="I12" s="25" t="str">
        <f>MIR!H6</f>
        <v>Eficiencia</v>
      </c>
      <c r="J12" s="24" t="str">
        <f>MIR!G6</f>
        <v>Trimestral</v>
      </c>
      <c r="K12" s="25" t="str">
        <f>MIR!F6</f>
        <v>Porcentaje</v>
      </c>
      <c r="L12" s="46">
        <f>MIR!I6</f>
        <v>30</v>
      </c>
      <c r="M12" s="25">
        <f>'Formato de reporte'!K6</f>
        <v>0</v>
      </c>
      <c r="N12" s="25" t="str">
        <f t="shared" ref="N12:N13" si="0">IFERROR(G12/H12,"-")</f>
        <v>-</v>
      </c>
    </row>
    <row r="13" spans="2:14" ht="24">
      <c r="B13" s="23" t="str">
        <f>MIR!C7</f>
        <v>Porcentaje de asistencia a las clases de los alumnos</v>
      </c>
      <c r="C13" s="24" t="str">
        <f>MIR!B7</f>
        <v>Verificar la asistencia de los alumnos</v>
      </c>
      <c r="D13" s="24" t="str">
        <f>MIR!A7</f>
        <v>Actividad A1C1</v>
      </c>
      <c r="E13" s="24" t="str">
        <f>MIR!L7</f>
        <v>Gestión</v>
      </c>
      <c r="F13" s="24" t="str">
        <f>MIR!E7</f>
        <v>(alumnos que recibieron clases / alumnos programados)*100</v>
      </c>
      <c r="G13" s="24">
        <f>'Formato de reporte'!J7</f>
        <v>0</v>
      </c>
      <c r="H13" s="24">
        <f>'Formato de reporte'!K7</f>
        <v>0</v>
      </c>
      <c r="I13" s="25" t="str">
        <f>MIR!H7</f>
        <v>Eficiencia</v>
      </c>
      <c r="J13" s="24" t="str">
        <f>MIR!G7</f>
        <v>Trimestral</v>
      </c>
      <c r="K13" s="25" t="str">
        <f>MIR!F7</f>
        <v>Porcentaje</v>
      </c>
      <c r="L13" s="46">
        <f>MIR!I7</f>
        <v>80</v>
      </c>
      <c r="M13" s="25">
        <f>'Formato de reporte'!K7</f>
        <v>0</v>
      </c>
      <c r="N13" s="25" t="str">
        <f t="shared" si="0"/>
        <v>-</v>
      </c>
    </row>
    <row r="14" spans="2:14" ht="36">
      <c r="B14" s="23" t="str">
        <f>MIR!C8</f>
        <v>Porcentaje de asistencia a las clases de los instructores</v>
      </c>
      <c r="C14" s="24" t="str">
        <f>MIR!B8</f>
        <v>Verificar la asistencia de los instructores</v>
      </c>
      <c r="D14" s="24" t="str">
        <f>MIR!A8</f>
        <v>Actividad A2C1</v>
      </c>
      <c r="E14" s="24" t="str">
        <f>MIR!L8</f>
        <v>Gestión</v>
      </c>
      <c r="F14" s="24" t="str">
        <f>MIR!E8</f>
        <v>(Instructores que impartieron clases / Instructores programados)*100</v>
      </c>
      <c r="G14" s="24">
        <f>'Formato de reporte'!J8</f>
        <v>0</v>
      </c>
      <c r="H14" s="24">
        <f>'Formato de reporte'!K8</f>
        <v>0</v>
      </c>
      <c r="I14" s="25" t="str">
        <f>MIR!H8</f>
        <v>Eficiencia</v>
      </c>
      <c r="J14" s="24" t="str">
        <f>MIR!G8</f>
        <v>Trimestral</v>
      </c>
      <c r="K14" s="25" t="str">
        <f>MIR!F8</f>
        <v>Porcentaje</v>
      </c>
      <c r="L14" s="46">
        <f>MIR!I8</f>
        <v>95</v>
      </c>
      <c r="M14" s="25">
        <f>'Formato de reporte'!K8</f>
        <v>0</v>
      </c>
      <c r="N14" s="25" t="str">
        <f t="shared" ref="N14" si="1">IFERROR(G14/H14,"-")</f>
        <v>-</v>
      </c>
    </row>
  </sheetData>
  <mergeCells count="7">
    <mergeCell ref="B7:C7"/>
    <mergeCell ref="D7:N7"/>
    <mergeCell ref="B2:N2"/>
    <mergeCell ref="B4:C4"/>
    <mergeCell ref="D4:N4"/>
    <mergeCell ref="B5:C5"/>
    <mergeCell ref="D5:N5"/>
  </mergeCells>
  <conditionalFormatting sqref="B7 B5 D5 D7">
    <cfRule type="cellIs" dxfId="2" priority="1" stopIfTrue="1" operator="equal">
      <formula>"VAYA A LA HOJA INICIO Y SELECIONE EL PERIODO CORRESPONDIENTE A ESTE INFORME"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40315-67F5-4539-9566-E779C6C6C956}">
  <dimension ref="B2:N14"/>
  <sheetViews>
    <sheetView workbookViewId="0"/>
  </sheetViews>
  <sheetFormatPr baseColWidth="10" defaultColWidth="8.7109375" defaultRowHeight="13.5"/>
  <cols>
    <col min="1" max="1" width="2.140625" style="15" customWidth="1"/>
    <col min="2" max="2" width="26" style="15" customWidth="1"/>
    <col min="3" max="3" width="36.85546875" style="15" customWidth="1"/>
    <col min="4" max="4" width="25.28515625" style="15" customWidth="1"/>
    <col min="5" max="5" width="19" style="26" customWidth="1"/>
    <col min="6" max="6" width="27.28515625" style="26" customWidth="1"/>
    <col min="7" max="11" width="17.7109375" style="26" customWidth="1"/>
    <col min="12" max="14" width="17.7109375" style="15" customWidth="1"/>
    <col min="15" max="15" width="3.28515625" style="15" customWidth="1"/>
    <col min="16" max="16384" width="8.7109375" style="15"/>
  </cols>
  <sheetData>
    <row r="2" spans="2:14" ht="15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s="18" customFormat="1">
      <c r="B4" s="63" t="s">
        <v>24</v>
      </c>
      <c r="C4" s="6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 s="18" customFormat="1">
      <c r="B5" s="58" t="s">
        <v>25</v>
      </c>
      <c r="C5" s="58"/>
      <c r="D5" s="63" t="s">
        <v>59</v>
      </c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s="18" customForma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18" customFormat="1">
      <c r="B7" s="58" t="s">
        <v>26</v>
      </c>
      <c r="C7" s="58"/>
      <c r="D7" s="59" t="str">
        <f>MIR!A2</f>
        <v>S185 Escuelas de Música de la Alcaldía de Iztacalco</v>
      </c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2:14">
      <c r="B8" s="21"/>
      <c r="C8" s="21"/>
      <c r="D8" s="21"/>
      <c r="E8" s="21"/>
      <c r="F8" s="21"/>
      <c r="G8" s="21"/>
      <c r="H8" s="21"/>
      <c r="I8" s="21"/>
      <c r="J8" s="21"/>
      <c r="K8" s="21"/>
      <c r="L8" s="16"/>
      <c r="M8" s="16"/>
      <c r="N8" s="17"/>
    </row>
    <row r="9" spans="2:14" ht="24">
      <c r="B9" s="22" t="s">
        <v>27</v>
      </c>
      <c r="C9" s="22" t="s">
        <v>1</v>
      </c>
      <c r="D9" s="22" t="s">
        <v>28</v>
      </c>
      <c r="E9" s="22" t="s">
        <v>10</v>
      </c>
      <c r="F9" s="22" t="s">
        <v>29</v>
      </c>
      <c r="G9" s="22" t="s">
        <v>8</v>
      </c>
      <c r="H9" s="22" t="s">
        <v>9</v>
      </c>
      <c r="I9" s="22" t="s">
        <v>30</v>
      </c>
      <c r="J9" s="22" t="s">
        <v>31</v>
      </c>
      <c r="K9" s="22" t="s">
        <v>5</v>
      </c>
      <c r="L9" s="22" t="s">
        <v>32</v>
      </c>
      <c r="M9" s="22" t="s">
        <v>33</v>
      </c>
      <c r="N9" s="22" t="s">
        <v>34</v>
      </c>
    </row>
    <row r="10" spans="2:14" ht="48">
      <c r="B10" s="23" t="str">
        <f>MIR!C4</f>
        <v>Porcentaje de población diagnosticada con sobrepeso en la Alcaldía de Iztacalco</v>
      </c>
      <c r="C10" s="24" t="str">
        <f>MIR!B4</f>
        <v>Contribuir a mejorar las condiciones de vida de la población mediante las oportunidades para el desarrollo personal, social y comunitario a través de la práctica de un instrumento musical.</v>
      </c>
      <c r="D10" s="24" t="str">
        <f>MIR!A4</f>
        <v>Fin</v>
      </c>
      <c r="E10" s="24" t="str">
        <f>MIR!L4</f>
        <v xml:space="preserve">Estratégico </v>
      </c>
      <c r="F10" s="24" t="str">
        <f>MIR!E4</f>
        <v>Población diagnosticada con sobrepeso por la Secretaría de Salud en la Jurisdicción sanitaria de Iztacalco</v>
      </c>
      <c r="G10" s="36">
        <f>Calculos!L4</f>
        <v>0</v>
      </c>
      <c r="H10" s="36">
        <f>Calculos!M4</f>
        <v>0</v>
      </c>
      <c r="I10" s="25" t="str">
        <f>MIR!H4</f>
        <v>Eficacia</v>
      </c>
      <c r="J10" s="24" t="str">
        <f>MIR!G4</f>
        <v xml:space="preserve">Anual </v>
      </c>
      <c r="K10" s="25" t="str">
        <f>MIR!F4</f>
        <v>Porcentaje</v>
      </c>
      <c r="L10" s="46">
        <f>MIR!I4</f>
        <v>75</v>
      </c>
      <c r="M10" s="38">
        <f>'Formato de reporte'!M4</f>
        <v>0</v>
      </c>
      <c r="N10" s="25" t="str">
        <f>IFERROR(G10/H10,"-")</f>
        <v>-</v>
      </c>
    </row>
    <row r="11" spans="2:14" ht="60">
      <c r="B11" s="23" t="str">
        <f>MIR!C5</f>
        <v>Eficiencia terminal de usuarios</v>
      </c>
      <c r="C11" s="24" t="str">
        <f>MIR!B5</f>
        <v>Fomentar que los sectores más vulnerables de la Alcaldía cuenten con oportunidades para la formación cultural a través de la música</v>
      </c>
      <c r="D11" s="24" t="str">
        <f>MIR!A5</f>
        <v xml:space="preserve">Propósito </v>
      </c>
      <c r="E11" s="24" t="str">
        <f>MIR!L5</f>
        <v xml:space="preserve">Estratégico </v>
      </c>
      <c r="F11" s="24" t="str">
        <f>MIR!E5</f>
        <v>(Usuarios que concluyeron los cursos / Total de usuarios inscritos)*100</v>
      </c>
      <c r="G11" s="36">
        <f>Calculos!L5</f>
        <v>0</v>
      </c>
      <c r="H11" s="36">
        <f>Calculos!M5</f>
        <v>0</v>
      </c>
      <c r="I11" s="25" t="str">
        <f>MIR!H5</f>
        <v>Eficacia</v>
      </c>
      <c r="J11" s="24" t="str">
        <f>MIR!G5</f>
        <v xml:space="preserve">Anual </v>
      </c>
      <c r="K11" s="25" t="str">
        <f>MIR!F5</f>
        <v>Porcentaje</v>
      </c>
      <c r="L11" s="46">
        <f>MIR!I5</f>
        <v>90</v>
      </c>
      <c r="M11" s="39">
        <f>'Formato de reporte'!M5</f>
        <v>0</v>
      </c>
      <c r="N11" s="25" t="str">
        <f t="shared" ref="N11:N13" si="0">IFERROR(G11/H11,"-")</f>
        <v>-</v>
      </c>
    </row>
    <row r="12" spans="2:14" ht="24">
      <c r="B12" s="23" t="str">
        <f>MIR!C6</f>
        <v>Porcentaje de clases realizadas en el año</v>
      </c>
      <c r="C12" s="24" t="str">
        <f>MIR!B6</f>
        <v>Clases de música impartidas</v>
      </c>
      <c r="D12" s="24" t="str">
        <f>MIR!A6</f>
        <v>Componente C1</v>
      </c>
      <c r="E12" s="24" t="str">
        <f>MIR!L6</f>
        <v>Gestión</v>
      </c>
      <c r="F12" s="24" t="str">
        <f>MIR!E6</f>
        <v>(Clases impartidas/ Clases programadas en el año)*100</v>
      </c>
      <c r="G12" s="36">
        <f>Calculos!L6</f>
        <v>0</v>
      </c>
      <c r="H12" s="36">
        <f>Calculos!M6</f>
        <v>0</v>
      </c>
      <c r="I12" s="25" t="str">
        <f>MIR!H6</f>
        <v>Eficiencia</v>
      </c>
      <c r="J12" s="24" t="str">
        <f>MIR!G6</f>
        <v>Trimestral</v>
      </c>
      <c r="K12" s="25" t="str">
        <f>MIR!F6</f>
        <v>Porcentaje</v>
      </c>
      <c r="L12" s="46">
        <f>MIR!I6</f>
        <v>30</v>
      </c>
      <c r="M12" s="25">
        <f>'Formato de reporte'!M6</f>
        <v>0</v>
      </c>
      <c r="N12" s="25" t="str">
        <f t="shared" si="0"/>
        <v>-</v>
      </c>
    </row>
    <row r="13" spans="2:14" ht="24">
      <c r="B13" s="23" t="str">
        <f>MIR!C7</f>
        <v>Porcentaje de asistencia a las clases de los alumnos</v>
      </c>
      <c r="C13" s="24" t="str">
        <f>MIR!B7</f>
        <v>Verificar la asistencia de los alumnos</v>
      </c>
      <c r="D13" s="24" t="str">
        <f>MIR!A7</f>
        <v>Actividad A1C1</v>
      </c>
      <c r="E13" s="24" t="str">
        <f>MIR!L7</f>
        <v>Gestión</v>
      </c>
      <c r="F13" s="24" t="str">
        <f>MIR!E7</f>
        <v>(alumnos que recibieron clases / alumnos programados)*100</v>
      </c>
      <c r="G13" s="36">
        <f>Calculos!L7</f>
        <v>0</v>
      </c>
      <c r="H13" s="36">
        <f>Calculos!M7</f>
        <v>0</v>
      </c>
      <c r="I13" s="25" t="str">
        <f>MIR!H7</f>
        <v>Eficiencia</v>
      </c>
      <c r="J13" s="24" t="str">
        <f>MIR!G7</f>
        <v>Trimestral</v>
      </c>
      <c r="K13" s="25" t="str">
        <f>MIR!F7</f>
        <v>Porcentaje</v>
      </c>
      <c r="L13" s="46">
        <f>MIR!I7</f>
        <v>80</v>
      </c>
      <c r="M13" s="25">
        <f>'Formato de reporte'!M7</f>
        <v>0</v>
      </c>
      <c r="N13" s="25" t="str">
        <f t="shared" si="0"/>
        <v>-</v>
      </c>
    </row>
    <row r="14" spans="2:14" ht="36">
      <c r="B14" s="23" t="str">
        <f>MIR!C8</f>
        <v>Porcentaje de asistencia a las clases de los instructores</v>
      </c>
      <c r="C14" s="24" t="str">
        <f>MIR!B8</f>
        <v>Verificar la asistencia de los instructores</v>
      </c>
      <c r="D14" s="24" t="str">
        <f>MIR!A8</f>
        <v>Actividad A2C1</v>
      </c>
      <c r="E14" s="24" t="str">
        <f>MIR!L8</f>
        <v>Gestión</v>
      </c>
      <c r="F14" s="24" t="str">
        <f>MIR!E8</f>
        <v>(Instructores que impartieron clases / Instructores programados)*100</v>
      </c>
      <c r="G14" s="36">
        <f>Calculos!L8</f>
        <v>0</v>
      </c>
      <c r="H14" s="36">
        <f>Calculos!M8</f>
        <v>0</v>
      </c>
      <c r="I14" s="25" t="str">
        <f>MIR!H8</f>
        <v>Eficiencia</v>
      </c>
      <c r="J14" s="24" t="str">
        <f>MIR!G8</f>
        <v>Trimestral</v>
      </c>
      <c r="K14" s="25" t="str">
        <f>MIR!F8</f>
        <v>Porcentaje</v>
      </c>
      <c r="L14" s="46">
        <f>MIR!I8</f>
        <v>95</v>
      </c>
      <c r="M14" s="25">
        <f>'Formato de reporte'!M8</f>
        <v>0</v>
      </c>
      <c r="N14" s="25" t="str">
        <f t="shared" ref="N14" si="1">IFERROR(G14/H14,"-")</f>
        <v>-</v>
      </c>
    </row>
  </sheetData>
  <mergeCells count="7">
    <mergeCell ref="B7:C7"/>
    <mergeCell ref="D7:N7"/>
    <mergeCell ref="B2:N2"/>
    <mergeCell ref="B4:C4"/>
    <mergeCell ref="D4:N4"/>
    <mergeCell ref="B5:C5"/>
    <mergeCell ref="D5:N5"/>
  </mergeCells>
  <conditionalFormatting sqref="B7 B5 D5 D7">
    <cfRule type="cellIs" dxfId="1" priority="1" stopIfTrue="1" operator="equal">
      <formula>"VAYA A LA HOJA INICIO Y SELECIONE EL PERIODO CORRESPONDIENTE A ESTE INFORME"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4AB4-7AAD-4092-8261-ED9F1AECC25B}">
  <dimension ref="B2:N14"/>
  <sheetViews>
    <sheetView workbookViewId="0"/>
  </sheetViews>
  <sheetFormatPr baseColWidth="10" defaultColWidth="8.7109375" defaultRowHeight="13.5"/>
  <cols>
    <col min="1" max="1" width="2.140625" style="15" customWidth="1"/>
    <col min="2" max="2" width="26" style="15" customWidth="1"/>
    <col min="3" max="3" width="36.85546875" style="15" customWidth="1"/>
    <col min="4" max="4" width="25.28515625" style="15" customWidth="1"/>
    <col min="5" max="5" width="19" style="26" customWidth="1"/>
    <col min="6" max="6" width="27.42578125" style="26" customWidth="1"/>
    <col min="7" max="11" width="17.7109375" style="26" customWidth="1"/>
    <col min="12" max="14" width="17.7109375" style="15" customWidth="1"/>
    <col min="15" max="15" width="3.28515625" style="15" customWidth="1"/>
    <col min="16" max="16384" width="8.7109375" style="15"/>
  </cols>
  <sheetData>
    <row r="2" spans="2:14" ht="15">
      <c r="B2" s="62" t="s">
        <v>23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s="18" customFormat="1">
      <c r="B4" s="63" t="s">
        <v>24</v>
      </c>
      <c r="C4" s="6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 s="18" customFormat="1">
      <c r="B5" s="58" t="s">
        <v>25</v>
      </c>
      <c r="C5" s="58"/>
      <c r="D5" s="63" t="s">
        <v>58</v>
      </c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s="18" customForma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18" customFormat="1">
      <c r="B7" s="58" t="s">
        <v>26</v>
      </c>
      <c r="C7" s="58"/>
      <c r="D7" s="59" t="str">
        <f>MIR!A2</f>
        <v>S185 Escuelas de Música de la Alcaldía de Iztacalco</v>
      </c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2:14">
      <c r="B8" s="21"/>
      <c r="C8" s="21"/>
      <c r="D8" s="21"/>
      <c r="E8" s="21"/>
      <c r="F8" s="21"/>
      <c r="G8" s="21"/>
      <c r="H8" s="21"/>
      <c r="I8" s="21"/>
      <c r="J8" s="21"/>
      <c r="K8" s="21"/>
      <c r="L8" s="16"/>
      <c r="M8" s="16"/>
      <c r="N8" s="17"/>
    </row>
    <row r="9" spans="2:14" ht="24">
      <c r="B9" s="22" t="s">
        <v>27</v>
      </c>
      <c r="C9" s="22" t="s">
        <v>1</v>
      </c>
      <c r="D9" s="22" t="s">
        <v>28</v>
      </c>
      <c r="E9" s="22" t="s">
        <v>10</v>
      </c>
      <c r="F9" s="22" t="s">
        <v>29</v>
      </c>
      <c r="G9" s="22" t="s">
        <v>8</v>
      </c>
      <c r="H9" s="22" t="s">
        <v>9</v>
      </c>
      <c r="I9" s="22" t="s">
        <v>30</v>
      </c>
      <c r="J9" s="22" t="s">
        <v>31</v>
      </c>
      <c r="K9" s="22" t="s">
        <v>5</v>
      </c>
      <c r="L9" s="22" t="s">
        <v>32</v>
      </c>
      <c r="M9" s="22" t="s">
        <v>33</v>
      </c>
      <c r="N9" s="22" t="s">
        <v>34</v>
      </c>
    </row>
    <row r="10" spans="2:14" ht="48">
      <c r="B10" s="23" t="str">
        <f>MIR!C4</f>
        <v>Porcentaje de población diagnosticada con sobrepeso en la Alcaldía de Iztacalco</v>
      </c>
      <c r="C10" s="24" t="str">
        <f>MIR!B4</f>
        <v>Contribuir a mejorar las condiciones de vida de la población mediante las oportunidades para el desarrollo personal, social y comunitario a través de la práctica de un instrumento musical.</v>
      </c>
      <c r="D10" s="24" t="str">
        <f>MIR!A4</f>
        <v>Fin</v>
      </c>
      <c r="E10" s="24" t="str">
        <f>MIR!L4</f>
        <v xml:space="preserve">Estratégico </v>
      </c>
      <c r="F10" s="24" t="str">
        <f>MIR!E4</f>
        <v>Población diagnosticada con sobrepeso por la Secretaría de Salud en la Jurisdicción sanitaria de Iztacalco</v>
      </c>
      <c r="G10" s="36">
        <f>Calculos!N4</f>
        <v>0</v>
      </c>
      <c r="H10" s="36">
        <f>Calculos!O4</f>
        <v>0</v>
      </c>
      <c r="I10" s="25" t="str">
        <f>MIR!H4</f>
        <v>Eficacia</v>
      </c>
      <c r="J10" s="24" t="str">
        <f>MIR!G4</f>
        <v xml:space="preserve">Anual </v>
      </c>
      <c r="K10" s="25" t="str">
        <f>MIR!F4</f>
        <v>Porcentaje</v>
      </c>
      <c r="L10" s="46">
        <f>MIR!I4</f>
        <v>75</v>
      </c>
      <c r="M10" s="38">
        <f>'Formato de reporte'!O4</f>
        <v>0</v>
      </c>
      <c r="N10" s="25" t="str">
        <f>IFERROR(G10/H10,"-")</f>
        <v>-</v>
      </c>
    </row>
    <row r="11" spans="2:14" ht="60">
      <c r="B11" s="23" t="str">
        <f>MIR!C5</f>
        <v>Eficiencia terminal de usuarios</v>
      </c>
      <c r="C11" s="24" t="str">
        <f>MIR!B5</f>
        <v>Fomentar que los sectores más vulnerables de la Alcaldía cuenten con oportunidades para la formación cultural a través de la música</v>
      </c>
      <c r="D11" s="24" t="str">
        <f>MIR!A5</f>
        <v xml:space="preserve">Propósito </v>
      </c>
      <c r="E11" s="24" t="str">
        <f>MIR!L5</f>
        <v xml:space="preserve">Estratégico </v>
      </c>
      <c r="F11" s="24" t="str">
        <f>MIR!E5</f>
        <v>(Usuarios que concluyeron los cursos / Total de usuarios inscritos)*100</v>
      </c>
      <c r="G11" s="36">
        <f>Calculos!N5</f>
        <v>0</v>
      </c>
      <c r="H11" s="36">
        <f>Calculos!O5</f>
        <v>0</v>
      </c>
      <c r="I11" s="25" t="str">
        <f>MIR!H5</f>
        <v>Eficacia</v>
      </c>
      <c r="J11" s="24" t="str">
        <f>MIR!G5</f>
        <v xml:space="preserve">Anual </v>
      </c>
      <c r="K11" s="25" t="str">
        <f>MIR!F5</f>
        <v>Porcentaje</v>
      </c>
      <c r="L11" s="46">
        <f>MIR!I5</f>
        <v>90</v>
      </c>
      <c r="M11" s="25">
        <f>'Formato de reporte'!O5</f>
        <v>0</v>
      </c>
      <c r="N11" s="25" t="str">
        <f t="shared" ref="N11:N13" si="0">IFERROR(G11/H11,"-")</f>
        <v>-</v>
      </c>
    </row>
    <row r="12" spans="2:14" ht="24">
      <c r="B12" s="23" t="str">
        <f>MIR!C6</f>
        <v>Porcentaje de clases realizadas en el año</v>
      </c>
      <c r="C12" s="24" t="str">
        <f>MIR!B6</f>
        <v>Clases de música impartidas</v>
      </c>
      <c r="D12" s="24" t="str">
        <f>MIR!A6</f>
        <v>Componente C1</v>
      </c>
      <c r="E12" s="24" t="str">
        <f>MIR!L6</f>
        <v>Gestión</v>
      </c>
      <c r="F12" s="24" t="str">
        <f>MIR!E6</f>
        <v>(Clases impartidas/ Clases programadas en el año)*100</v>
      </c>
      <c r="G12" s="36">
        <f>Calculos!N6</f>
        <v>0</v>
      </c>
      <c r="H12" s="36">
        <f>Calculos!O6</f>
        <v>0</v>
      </c>
      <c r="I12" s="25" t="str">
        <f>MIR!H6</f>
        <v>Eficiencia</v>
      </c>
      <c r="J12" s="24" t="str">
        <f>MIR!G6</f>
        <v>Trimestral</v>
      </c>
      <c r="K12" s="25" t="str">
        <f>MIR!F6</f>
        <v>Porcentaje</v>
      </c>
      <c r="L12" s="46">
        <f>MIR!I6</f>
        <v>30</v>
      </c>
      <c r="M12" s="25">
        <f>'Formato de reporte'!O6</f>
        <v>0</v>
      </c>
      <c r="N12" s="25" t="str">
        <f t="shared" si="0"/>
        <v>-</v>
      </c>
    </row>
    <row r="13" spans="2:14" ht="24">
      <c r="B13" s="23" t="str">
        <f>MIR!C7</f>
        <v>Porcentaje de asistencia a las clases de los alumnos</v>
      </c>
      <c r="C13" s="24" t="str">
        <f>MIR!B7</f>
        <v>Verificar la asistencia de los alumnos</v>
      </c>
      <c r="D13" s="24" t="str">
        <f>MIR!A7</f>
        <v>Actividad A1C1</v>
      </c>
      <c r="E13" s="24" t="str">
        <f>MIR!L7</f>
        <v>Gestión</v>
      </c>
      <c r="F13" s="24" t="str">
        <f>MIR!E7</f>
        <v>(alumnos que recibieron clases / alumnos programados)*100</v>
      </c>
      <c r="G13" s="36">
        <f>Calculos!N7</f>
        <v>0</v>
      </c>
      <c r="H13" s="36">
        <f>Calculos!O7</f>
        <v>0</v>
      </c>
      <c r="I13" s="25" t="str">
        <f>MIR!H7</f>
        <v>Eficiencia</v>
      </c>
      <c r="J13" s="24" t="str">
        <f>MIR!G7</f>
        <v>Trimestral</v>
      </c>
      <c r="K13" s="25" t="str">
        <f>MIR!F7</f>
        <v>Porcentaje</v>
      </c>
      <c r="L13" s="46">
        <f>MIR!I7</f>
        <v>80</v>
      </c>
      <c r="M13" s="25">
        <f>'Formato de reporte'!O7</f>
        <v>0</v>
      </c>
      <c r="N13" s="25" t="str">
        <f t="shared" si="0"/>
        <v>-</v>
      </c>
    </row>
    <row r="14" spans="2:14" ht="24">
      <c r="B14" s="23" t="str">
        <f>MIR!C8</f>
        <v>Porcentaje de asistencia a las clases de los instructores</v>
      </c>
      <c r="C14" s="24" t="str">
        <f>MIR!B8</f>
        <v>Verificar la asistencia de los instructores</v>
      </c>
      <c r="D14" s="24" t="str">
        <f>MIR!A8</f>
        <v>Actividad A2C1</v>
      </c>
      <c r="E14" s="24" t="str">
        <f>MIR!L8</f>
        <v>Gestión</v>
      </c>
      <c r="F14" s="24" t="str">
        <f>MIR!E8</f>
        <v>(Instructores que impartieron clases / Instructores programados)*100</v>
      </c>
      <c r="G14" s="36">
        <f>Calculos!N8</f>
        <v>0</v>
      </c>
      <c r="H14" s="36">
        <f>Calculos!O8</f>
        <v>0</v>
      </c>
      <c r="I14" s="25" t="str">
        <f>MIR!H8</f>
        <v>Eficiencia</v>
      </c>
      <c r="J14" s="24" t="str">
        <f>MIR!G8</f>
        <v>Trimestral</v>
      </c>
      <c r="K14" s="25" t="str">
        <f>MIR!F8</f>
        <v>Porcentaje</v>
      </c>
      <c r="L14" s="46">
        <f>MIR!I8</f>
        <v>95</v>
      </c>
      <c r="M14" s="25">
        <f>'Formato de reporte'!O8</f>
        <v>0</v>
      </c>
      <c r="N14" s="25" t="str">
        <f t="shared" ref="N14" si="1">IFERROR(G14/H14,"-")</f>
        <v>-</v>
      </c>
    </row>
  </sheetData>
  <mergeCells count="7">
    <mergeCell ref="B7:C7"/>
    <mergeCell ref="D7:N7"/>
    <mergeCell ref="B2:N2"/>
    <mergeCell ref="B4:C4"/>
    <mergeCell ref="D4:N4"/>
    <mergeCell ref="B5:C5"/>
    <mergeCell ref="D5:N5"/>
  </mergeCells>
  <conditionalFormatting sqref="B7 B5 D5 D7">
    <cfRule type="cellIs" dxfId="0" priority="1" stopIfTrue="1" operator="equal">
      <formula>"VAYA A LA HOJA INICIO Y SELECIONE EL PERIODO CORRESPONDIENTE A ESTE INFORME"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MIR</vt:lpstr>
      <vt:lpstr>Formato de reporte</vt:lpstr>
      <vt:lpstr>Calculos</vt:lpstr>
      <vt:lpstr>Publicar html</vt:lpstr>
      <vt:lpstr>IAPP 1er Trimestre</vt:lpstr>
      <vt:lpstr>IAPP 2o Trimestre</vt:lpstr>
      <vt:lpstr>IAPP 3er Trimestre</vt:lpstr>
      <vt:lpstr>IAPP 4o Trimestre</vt:lpstr>
      <vt:lpstr>'Formato de reporte'!Área_de_impresión</vt:lpstr>
      <vt:lpstr>MIR!Área_de_impresión</vt:lpstr>
      <vt:lpstr>'Formato de reporte'!Títulos_a_imprimir</vt:lpstr>
      <vt:lpstr>MIR!Títulos_a_imprimir</vt:lpstr>
      <vt:lpstr>'Publicar html'!Títulos_a_imprimir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Colroado</dc:creator>
  <cp:lastModifiedBy>Jorge Colorado</cp:lastModifiedBy>
  <cp:lastPrinted>2020-12-20T23:04:19Z</cp:lastPrinted>
  <dcterms:created xsi:type="dcterms:W3CDTF">2020-12-10T16:01:50Z</dcterms:created>
  <dcterms:modified xsi:type="dcterms:W3CDTF">2020-12-21T05:38:04Z</dcterms:modified>
</cp:coreProperties>
</file>